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abian.ladino\Desktop\jefe\COOASOBIEN\"/>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93" i="8" l="1"/>
  <c r="D204" i="8" s="1"/>
  <c r="D41" i="8" s="1"/>
  <c r="E178" i="8"/>
  <c r="D203" i="8" s="1"/>
  <c r="D40" i="8" s="1"/>
  <c r="N172" i="8"/>
  <c r="M172" i="8"/>
  <c r="L172" i="8"/>
  <c r="K172" i="8"/>
  <c r="C174" i="8" s="1"/>
  <c r="A166" i="8"/>
  <c r="A167" i="8" s="1"/>
  <c r="A168" i="8" s="1"/>
  <c r="A169" i="8" s="1"/>
  <c r="A170" i="8" s="1"/>
  <c r="A171" i="8" s="1"/>
  <c r="A165" i="8"/>
  <c r="N57" i="8"/>
  <c r="M57" i="8"/>
  <c r="L57" i="8"/>
  <c r="K57" i="8"/>
  <c r="C61" i="8" s="1"/>
  <c r="A52" i="8"/>
  <c r="A53" i="8" s="1"/>
  <c r="A54" i="8" s="1"/>
  <c r="A55" i="8" s="1"/>
  <c r="A56" i="8" s="1"/>
  <c r="A50" i="8"/>
  <c r="E24" i="8"/>
  <c r="F22" i="8"/>
  <c r="C24" i="8" s="1"/>
  <c r="E22" i="8"/>
  <c r="E40" i="8" l="1"/>
  <c r="E203" i="8"/>
  <c r="C25" i="10" l="1"/>
  <c r="C24" i="10"/>
  <c r="C14" i="10"/>
  <c r="C15"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<sst xmlns="http://schemas.openxmlformats.org/spreadsheetml/2006/main" count="801" uniqueCount="367">
  <si>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</si>
  <si>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</si>
  <si>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</si>
  <si>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</si>
  <si>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</si>
  <si>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</si>
  <si>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</si>
  <si>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</si>
  <si>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</si>
  <si>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</si>
  <si>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</si>
  <si>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</si>
  <si>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</si>
  <si>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</si>
  <si>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</si>
  <si>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</si>
  <si>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</si>
  <si>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</si>
  <si>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</si>
  <si>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</si>
  <si>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</si>
  <si>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</si>
  <si>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</si>
  <si>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</si>
  <si>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</si>
  <si>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</si>
  <si>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</si>
  <si>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</si>
  <si>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</si>
  <si>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</si>
  <si>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</si>
  <si>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</si>
  <si>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</si>
  <si>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</si>
  <si>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</si>
  <si>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</si>
  <si>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</si>
  <si>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</si>
  <si>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</si>
  <si>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</si>
  <si>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</si>
  <si>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</si>
  <si>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</si>
  <si>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</si>
  <si>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</si>
  <si>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</si>
  <si>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</si>
  <si>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</si>
  <si>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</si>
  <si>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</si>
  <si>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</si>
  <si>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</si>
  <si>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</si>
  <si>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</si>
  <si>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</si>
  <si>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</si>
  <si>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</si>
  <si>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</si>
  <si>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</si>
  <si>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</si>
  <si>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</si>
  <si>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</si>
  <si>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</si>
  <si>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</si>
  <si>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</si>
  <si>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</si>
  <si>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</si>
  <si>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</si>
  <si>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</si>
  <si>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</si>
  <si>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</si>
  <si>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</si>
  <si>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</si>
  <si>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</si>
  <si>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</si>
  <si>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</si>
  <si>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</si>
  <si>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</si>
  <si>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</si>
  <si>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</si>
  <si>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</si>
  <si>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</si>
  <si>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</si>
  <si>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</si>
  <si>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</si>
  <si>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</si>
  <si>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</si>
  <si>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</si>
  <si>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</si>
  <si>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</si>
  <si>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</si>
  <si>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</si>
  <si>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</si>
  <si>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</si>
  <si>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</si>
  <si>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</si>
  <si>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</si>
  <si>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</si>
  <si>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</si>
  <si>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</si>
  <si>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</si>
  <si>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</si>
  <si>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</si>
  <si>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</si>
  <si>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</si>
  <si>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</si>
  <si>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</si>
  <si>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</si>
  <si>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</si>
  <si>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</si>
  <si>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</si>
  <si>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</si>
  <si>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</si>
  <si>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</si>
  <si>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</si>
  <si>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</si>
  <si>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</si>
  <si>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</si>
  <si>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</si>
  <si>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</si>
  <si>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</si>
  <si>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</si>
  <si>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</si>
  <si>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</si>
  <si>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</si>
  <si>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</si>
  <si>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</si>
  <si>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</si>
  <si>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</si>
  <si>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</si>
  <si>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</si>
  <si>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</si>
  <si>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</si>
  <si>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</si>
  <si>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</si>
  <si>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</si>
  <si>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</si>
  <si>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</si>
  <si>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</si>
  <si>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</si>
  <si>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</si>
  <si>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</si>
  <si>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</si>
  <si>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</si>
  <si>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</si>
  <si>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</si>
  <si>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</si>
  <si>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</si>
  <si>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</si>
  <si>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</si>
  <si>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</si>
  <si>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</si>
  <si>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</si>
  <si>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</si>
  <si>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</si>
  <si>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</si>
  <si>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</si>
  <si>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</si>
  <si>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</si>
  <si>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</si>
  <si>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</si>
  <si>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</si>
  <si>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</si>
  <si>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</si>
  <si>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</si>
  <si>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</si>
  <si>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</si>
  <si>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</si>
  <si>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</si>
  <si>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5  A  7</t>
  </si>
  <si>
    <t>CERTIFICAD DE CUMPLIMIENTO DE PAGO DE APORTES DE SEGURIDAD SOCIAL Y PARAFISCALES. FORMATO 2</t>
  </si>
  <si>
    <t>CERTIFICADO DE EXISTENCIA Y REPRESENTACIÓN LEGAL DEL PROPONENTE</t>
  </si>
  <si>
    <t>12  A  18</t>
  </si>
  <si>
    <t>61  A  84</t>
  </si>
  <si>
    <t xml:space="preserve">AUTORIZACION DEL REPRESENTANTE LEGAL Y/O APODERADO PARA PRESENTAR PROPUESTA O SUSCRIBIR EL CONTRATO (DE REQUERIRSE DE ACUERDO A LOS ESTATUTOS) </t>
  </si>
  <si>
    <t>PODER EN CASO DE QUE EL PROPONENTE ACTÚE A TRAVÉS DE APODERADO</t>
  </si>
  <si>
    <t xml:space="preserve">FOTOCOPIA DE LA CEDULA DE CIUDADANIA </t>
  </si>
  <si>
    <t>24  A  25</t>
  </si>
  <si>
    <t>CONSULTA ANTECEDENTES PENALES DEL REPRESENTANTE LEGAL</t>
  </si>
  <si>
    <t>RESOLUCIÓN POR LA CUAL EL ICBF OTROGA O RECONOCE PERSONERÍA JURÍDICA EN LOS CASOS QUE APLIQUE</t>
  </si>
  <si>
    <t>RESOLUCION 2892 DEL 22 DE MAYO DE 2014</t>
  </si>
  <si>
    <t>9  A  11</t>
  </si>
  <si>
    <t>DOCUMENTO DE CONSTITUCIÓN DEL CONSORCIO O UNIÓN TEMPORAL CUANDO APLIQUE FORMATO 4 - 5</t>
  </si>
  <si>
    <t>PROPONENTE No. 1. COOPERATIVA MULTIACTIVA DE ASOCIADOS Y ASOCIACIONES DE LOS HOGARES COMUNITARIOS DE B</t>
  </si>
  <si>
    <t>NO APLICA</t>
  </si>
  <si>
    <t>CARTA DE PRESENTACION DE LA PROPUESTA DONDE SE INDIQUE EL GRUPO O CRUPOS EN LOS QUE VA A PARTICIPAR FORMATO 1        GRUPO  24</t>
  </si>
  <si>
    <t>55   A   59</t>
  </si>
  <si>
    <t xml:space="preserve">GRUPO 24  </t>
  </si>
  <si>
    <t>42-44-101074900 VALOR $ 116,943,736,00</t>
  </si>
  <si>
    <t>COOPERATIVA MULTIACTIVA DE ASOCIADOS Y ASOCIACIONES DE LOS HOGARES COMUNITARIOS DE BIENESTAR COOASOBIEN</t>
  </si>
  <si>
    <t>810,000,164-8</t>
  </si>
  <si>
    <t xml:space="preserve">CUMPLE </t>
  </si>
  <si>
    <t>EL PROPONENTE CUMPLE ___X___ NO CUMPLE _______</t>
  </si>
  <si>
    <t xml:space="preserve">Objeto del contrato cumple con lo solicitado 
si/ no
</t>
  </si>
  <si>
    <t>INSTITUTO COLOMBIANO DE BIENESTAR FAMILIAR</t>
  </si>
  <si>
    <t>66-26-2012-060</t>
  </si>
  <si>
    <t>17-2012-0353</t>
  </si>
  <si>
    <t>927</t>
  </si>
  <si>
    <t>AGUA BONITA I Y II</t>
  </si>
  <si>
    <t>CASETA SEDE PRIMARIA AGUA BONITA SEDE SANTA RITA</t>
  </si>
  <si>
    <t>LOS MEDIOS</t>
  </si>
  <si>
    <t>CASETA SEDE PRIMARIA LOS MEDIOS SEDE SANTA RITA</t>
  </si>
  <si>
    <t>BUENOS AIRES</t>
  </si>
  <si>
    <t>SEDE PRIMARIA BUENOS AIRES (IE GUACAS)</t>
  </si>
  <si>
    <t xml:space="preserve">LA PUNTA </t>
  </si>
  <si>
    <t>BODEGA LA PUNTA</t>
  </si>
  <si>
    <t>LA FLORIDA</t>
  </si>
  <si>
    <t>BODEGA LA FLORIDA</t>
  </si>
  <si>
    <t>LA RIOJA</t>
  </si>
  <si>
    <t>PUESTO DE SALUD</t>
  </si>
  <si>
    <t>LA ESTRELLA</t>
  </si>
  <si>
    <t>SEDE PRIMARIA LA ESTRELLA (IE LA ROJ)</t>
  </si>
  <si>
    <t>LA ESPERANZA</t>
  </si>
  <si>
    <t>SEDE PRIMARIA LA ESPERANZA (IE LA RIOJA)</t>
  </si>
  <si>
    <t>EL HIGUERON</t>
  </si>
  <si>
    <t>SEDE PRIMARIA CONCENTRACION ESCOLAR</t>
  </si>
  <si>
    <t>LA LINDA</t>
  </si>
  <si>
    <t>SANTA RITA</t>
  </si>
  <si>
    <t>CASA DEL RECREO</t>
  </si>
  <si>
    <t>CASA COMUNAL EL HIGUERON</t>
  </si>
  <si>
    <t>LA SOLEDAD</t>
  </si>
  <si>
    <t>ESCUELA NUEVA LA SOLEDAD ALTA</t>
  </si>
  <si>
    <t>LA BAMBA</t>
  </si>
  <si>
    <t>ESCUELA NUEVA LA BAMBA</t>
  </si>
  <si>
    <t>EL RECREO</t>
  </si>
  <si>
    <t>CASETA COMUNAL</t>
  </si>
  <si>
    <t>ARBOLEDA I Y II</t>
  </si>
  <si>
    <t>INSTITUCION EDUCATIVA PABLO SEXTO AULA MAXIMA SECCION B</t>
  </si>
  <si>
    <t>SEDE ADMINISTRATIVA</t>
  </si>
  <si>
    <t>CARRERA 7 # 5-42</t>
  </si>
  <si>
    <t>SAN DANIEL</t>
  </si>
  <si>
    <t>COMEDOR DE LA TERCERA EDAD SECTOR LA PLAZA</t>
  </si>
  <si>
    <t>SEBASTOCOL</t>
  </si>
  <si>
    <t>CASETA COMUNAL SEBASTOCOL</t>
  </si>
  <si>
    <t>CALLE 6 ENTRE CARRERA 5 Y 6</t>
  </si>
  <si>
    <t>MILENIO III</t>
  </si>
  <si>
    <t>CASETA COMUNAL BARRIO MILENIO III</t>
  </si>
  <si>
    <t>MANZANARES</t>
  </si>
  <si>
    <t>ESCUELA SAN LUIS GONZAGA</t>
  </si>
  <si>
    <t>LAS MARGARITAS</t>
  </si>
  <si>
    <t>CASA LAS MARGARITAS</t>
  </si>
  <si>
    <t>SANTO DOMINGO</t>
  </si>
  <si>
    <t xml:space="preserve">CASA SANTODOMINGO </t>
  </si>
  <si>
    <t>ROMERAL</t>
  </si>
  <si>
    <t>ESCUELA ANTIGUA ROMERAL</t>
  </si>
  <si>
    <t>DOS QUEBRADAS</t>
  </si>
  <si>
    <t>ESCUELA NUEVA DOS QUEBRADAS</t>
  </si>
  <si>
    <t>CARRERA 3 #1-88 E MANZANARES</t>
  </si>
  <si>
    <t>LA CEIBA</t>
  </si>
  <si>
    <t>CALLE 1 #2-05 BARRIO MIRADOR</t>
  </si>
  <si>
    <t>PLANES</t>
  </si>
  <si>
    <t>CAMPO ALEGRE</t>
  </si>
  <si>
    <t>ESCUELA CAMPO ALEGRE</t>
  </si>
  <si>
    <t>CARRERA 4 # 8-38 BARRIO ALTO BONITO</t>
  </si>
  <si>
    <t>LLANADAS</t>
  </si>
  <si>
    <t>CASA LLANADAS</t>
  </si>
  <si>
    <t>LA MIEL</t>
  </si>
  <si>
    <t>KIOSKO LA MIEL</t>
  </si>
  <si>
    <t>CARRERA 6 # 4-24 BARRIO CENTRO</t>
  </si>
  <si>
    <t xml:space="preserve">LAS MERCEDES </t>
  </si>
  <si>
    <t>FINCA LAS MERCEDES</t>
  </si>
  <si>
    <t>LA ITALIA</t>
  </si>
  <si>
    <t>ESCUELA NUEVA LA ITALIA</t>
  </si>
  <si>
    <t>MARQUETALIA</t>
  </si>
  <si>
    <t>EL VERGEL</t>
  </si>
  <si>
    <t>ESCUELA PROVISIONAL EL VERGEL</t>
  </si>
  <si>
    <t>SAN ROQUE</t>
  </si>
  <si>
    <t>ESCUELA SAN ROQUE</t>
  </si>
  <si>
    <t>GUACAS</t>
  </si>
  <si>
    <t>ESCUELA GUACAS</t>
  </si>
  <si>
    <t>SAN PABLO</t>
  </si>
  <si>
    <t>ESCUELA SAN PABLO</t>
  </si>
  <si>
    <t>EL PLACER</t>
  </si>
  <si>
    <t>CENTRO EDUCATIVO EL PLACER</t>
  </si>
  <si>
    <t>CHOCO</t>
  </si>
  <si>
    <t>ESCUELA EL CHOCO</t>
  </si>
  <si>
    <t>ESCUELO BUENOS AIRES</t>
  </si>
  <si>
    <t>CENTRO EDUCATIVO LA FLORIDA</t>
  </si>
  <si>
    <t>LA ROSAL</t>
  </si>
  <si>
    <t>ESCUELA LA ROSAL</t>
  </si>
  <si>
    <t>LA PARDA</t>
  </si>
  <si>
    <t>ESCUELA LA PARDA</t>
  </si>
  <si>
    <t>PATIO BONITO</t>
  </si>
  <si>
    <t>EL ROSARIO</t>
  </si>
  <si>
    <t>EL GANCHO</t>
  </si>
  <si>
    <t>CASETA COMUNAL ESCUELA EL GANCHO</t>
  </si>
  <si>
    <t>BOLIVIA</t>
  </si>
  <si>
    <t>ESCUELA MANUELA BELTRAN</t>
  </si>
  <si>
    <t>LA COSTA</t>
  </si>
  <si>
    <t>ESCUELA LA COSTA</t>
  </si>
  <si>
    <t>MARULANDA</t>
  </si>
  <si>
    <t>ESCUELA GENERAL COSME</t>
  </si>
  <si>
    <t>EL PARAMO</t>
  </si>
  <si>
    <t>ESCUELA RURAL HERVEO</t>
  </si>
  <si>
    <t>APOYO PSICOSOCIAL</t>
  </si>
  <si>
    <t>1/200</t>
  </si>
  <si>
    <t>YULY ALEJANDRA GIRALDO ARIAS</t>
  </si>
  <si>
    <t>TRABAJADORA SOCIAL</t>
  </si>
  <si>
    <t>UNIVERSIDAD DE CALDAS</t>
  </si>
  <si>
    <t xml:space="preserve">1. COOASOBIEN                    2. CENTRO DE DESARROLLO COMUNITARIO VERSALLES                            </t>
  </si>
  <si>
    <t xml:space="preserve">1. 04/08/2014-10/11 /2014   2. 04/02/2013-30/11/2013                                      </t>
  </si>
  <si>
    <t xml:space="preserve">1.  PROF. APOYO PSICOSOCIAL                     2. PRÁCTICA UNIVERSITARIA                  </t>
  </si>
  <si>
    <t>NO ADJUNTA TARJETA PROFESIONAL</t>
  </si>
  <si>
    <t>ANGELA MARÍA MUÑOZ FRANCO</t>
  </si>
  <si>
    <t>LICENCIADA EN CIENCIAS SOCIALES</t>
  </si>
  <si>
    <t>1. COOASOBIEN                    2. COOASOBIEN                   3.  COOASOBIEN                          4. COOASOBIEN                   5.  COOASOBIEN</t>
  </si>
  <si>
    <t>1. 18/04/2011-19/08/2011     2. 10/10/2012-30/12/2012    3.  16/01/2013-30/06/2013   4.  02/07/2013-30/12/2013   5. 16/01/2014-10/11/2014</t>
  </si>
  <si>
    <t>1.  COORDINADORA       2.  COORDINADORA       3.  COORDINADORA      4.  COORDINADORA      5.  COORDINADORA</t>
  </si>
  <si>
    <t>YESIKA ALEJANDRA SALAZAR TORRES</t>
  </si>
  <si>
    <t>1. COOASOBIEN                    2. UNIVERSIDAD NACIONAL</t>
  </si>
  <si>
    <t xml:space="preserve">1. 15/09/2014-10/11/2014        2. SEGUNDO SEM 2012 Y TODO EL AÑO 2013. </t>
  </si>
  <si>
    <t>JULIANA ANDREA GONZALEZ LONDOÑO</t>
  </si>
  <si>
    <t xml:space="preserve">1. COOASOBIEN                    2. COOASOBIEN                   </t>
  </si>
  <si>
    <t xml:space="preserve">1. 26/04/2013-30/12/2013    2. 16/01/2014-10/11/2014   </t>
  </si>
  <si>
    <t>DORA INES VALENCIA RAMIREZ</t>
  </si>
  <si>
    <t>PROFESIONAL EN DESARROLLO FAMILIAR</t>
  </si>
  <si>
    <t>1. 12/11/2013-30/12/2013     2. 09/01/2014-10/11/2014</t>
  </si>
  <si>
    <t xml:space="preserve">1.  PROF. APOYO PSICOSOCIAL                     2.  PROF. APOYO PSICOSOCIAL </t>
  </si>
  <si>
    <t>MARIA LUCERO PEREZ MARÍN</t>
  </si>
  <si>
    <t>LICENCIADA EN EDUCACIÓN PREESCOLAR</t>
  </si>
  <si>
    <t>UNIVERSIDAD DEL QUINDIO</t>
  </si>
  <si>
    <t>1. 03/07/2012-31/12/2012    2. 16/01/2013-30/12/2013</t>
  </si>
  <si>
    <t xml:space="preserve">1.  COORDINADORA       2.  COORDINADORA </t>
  </si>
  <si>
    <t>LAURA VICTORIA DEVIA CORREA</t>
  </si>
  <si>
    <t>PSICÓLOGA</t>
  </si>
  <si>
    <t>UNIVERSIDAD SAN BUENAVENTURA</t>
  </si>
  <si>
    <t xml:space="preserve">1. COOASOBIEN                    2. FUNDACIÓN SOCIAL JIAMPI                           </t>
  </si>
  <si>
    <t>1. 28/04/2014-10/11/2014     2.15/07/2013-15/11/2013</t>
  </si>
  <si>
    <t>NATALIA SÁNCHEZ RINCÓN</t>
  </si>
  <si>
    <t>1. SENA</t>
  </si>
  <si>
    <t>1.  01/10/2012-30/11/2013</t>
  </si>
  <si>
    <t xml:space="preserve">1. PRÁCTICA UNIVERSITARIA    </t>
  </si>
  <si>
    <t>DIANA CAROLINA ARIAS VALBUENA</t>
  </si>
  <si>
    <t>1. COOPERATIVA DE TRABAJO ASOCIADO DEL MENOR TRABAJADOR</t>
  </si>
  <si>
    <t>1.  02/02/2002-30/05/2012</t>
  </si>
  <si>
    <t>1. GERENTE GENERAL</t>
  </si>
  <si>
    <t>LIANA MAYERLI SÁNCHEZ VILLEGAS</t>
  </si>
  <si>
    <t>1. COOASOBIEN                    2. ALCALDIA ARANZAZU</t>
  </si>
  <si>
    <t>1.  11/09/2014-10/11/2014    1. 20/02/2013-07/06/2013</t>
  </si>
  <si>
    <t>YANETH VIVIANA TANGARIFE RENDON</t>
  </si>
  <si>
    <t xml:space="preserve">1. COOASOBIEN                    2. COOASOBIEN                   3.  COOASOBIEN                          </t>
  </si>
  <si>
    <t>1. 06/08/2012-31/12/2012    2.  16/01/2013-30/12/2013            3. 16/01/2014-10/11/2014</t>
  </si>
  <si>
    <t xml:space="preserve">1.  COORDINADORA       2.  COORDINADORA       3.  COORDINADORA </t>
  </si>
  <si>
    <t>17-2014-0140</t>
  </si>
  <si>
    <t>17-2013-0128</t>
  </si>
  <si>
    <r>
      <rPr>
        <b/>
        <sz val="9"/>
        <color theme="1"/>
        <rFont val="Calibri"/>
        <family val="2"/>
        <scheme val="minor"/>
      </rPr>
      <t xml:space="preserve">CUMPLE PROPORCION </t>
    </r>
    <r>
      <rPr>
        <b/>
        <sz val="9"/>
        <color rgb="FFFF0000"/>
        <rFont val="Calibri"/>
        <family val="2"/>
        <scheme val="minor"/>
      </rPr>
      <t>TIEMPO</t>
    </r>
    <r>
      <rPr>
        <b/>
        <sz val="11"/>
        <color theme="1"/>
        <rFont val="Calibri"/>
        <family val="2"/>
        <scheme val="minor"/>
      </rPr>
      <t xml:space="preserve">
SI /NO</t>
    </r>
  </si>
  <si>
    <t>1/1000</t>
  </si>
  <si>
    <t>MARISOL BUITRAGO URIBE</t>
  </si>
  <si>
    <t>14/19/2012</t>
  </si>
  <si>
    <t xml:space="preserve">1. COOASOBIEN                   
2. CENTRO DE DESARROLLO COMUNITARIO VERSALLES                                        </t>
  </si>
  <si>
    <t>1.  16/01/2014-12/09/2014            
2. 02/07/2013 A 4/12/2013</t>
  </si>
  <si>
    <t>1.  COORDINADORA              
2. PROMOTORA DE DERECHOS</t>
  </si>
  <si>
    <t>LUZ ADRIANA VELASQUEZ HURTADO</t>
  </si>
  <si>
    <t>LICENCIADA EN EDUCACIÓN PREESCOLAR Y PROMOCIÓN DE LA FAMILIA</t>
  </si>
  <si>
    <t>UNIVERSIDAD SANTO TOMÁS</t>
  </si>
  <si>
    <t xml:space="preserve">1. COOASOBIEN       
2. CONFAMILIARES           </t>
  </si>
  <si>
    <t>1. 18/10/2012-31/12/2012,  6/01/2013-31/12/2013 ,16/01/2014-30/09/2014
2.- 03/06/2011 A 14/12/2011</t>
  </si>
  <si>
    <t>1.  DOCENTE                            
2. DOCENTE PROFESIONAL FONDO JARDINES SOCIALES</t>
  </si>
  <si>
    <t>1 por 5000</t>
  </si>
  <si>
    <t>PAOLA ANDREA MORALES BENAVIDEZ</t>
  </si>
  <si>
    <t>TECNÓLOGA EN CONTABILIADAD Y FINZANZAS</t>
  </si>
  <si>
    <t>SENA</t>
  </si>
  <si>
    <t xml:space="preserve">1. COOASOBIEN   </t>
  </si>
  <si>
    <t>1. 30/07/2014-30/09/2014</t>
  </si>
  <si>
    <t>1.AUXILIAR CONTABLE</t>
  </si>
  <si>
    <t>FAMILIAR</t>
  </si>
  <si>
    <t>SUBSANAR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</si>
</sst>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00"/>
    <numFmt numFmtId="171" formatCode="dd/mm/yyyy;@"/>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9"/>
      <color theme="1"/>
      <name val="Arial Narrow"/>
      <family val="2"/>
    </font>
    <font>
      <b/>
      <sz val="9"/>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0">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8"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39" fillId="7" borderId="22" xfId="0" applyFont="1" applyFill="1" applyBorder="1" applyAlignment="1">
      <alignment horizontal="center" vertical="center" wrapText="1" readingOrder="1"/>
    </xf>
    <xf numFmtId="0" fontId="39" fillId="0" borderId="22" xfId="0" applyFont="1" applyBorder="1" applyAlignment="1">
      <alignment horizontal="center" vertical="center" wrapText="1" readingOrder="1"/>
    </xf>
    <xf numFmtId="0" fontId="0" fillId="0" borderId="1" xfId="0" applyBorder="1" applyAlignment="1">
      <alignment horizontal="center" vertical="center" wrapText="1" readingOrder="1"/>
    </xf>
    <xf numFmtId="0" fontId="27" fillId="7" borderId="33" xfId="0" applyFont="1" applyFill="1" applyBorder="1" applyAlignment="1">
      <alignment vertical="center"/>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39" fillId="0" borderId="19" xfId="0" applyFont="1" applyFill="1" applyBorder="1" applyAlignment="1">
      <alignment horizontal="center" vertical="center" wrapText="1" readingOrder="1"/>
    </xf>
    <xf numFmtId="0" fontId="0" fillId="0" borderId="1" xfId="0" applyFill="1" applyBorder="1" applyAlignment="1">
      <alignment horizontal="center" vertical="center" wrapText="1" readingOrder="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Border="1" applyAlignment="1">
      <alignment horizontal="center" vertical="center" wrapText="1"/>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vertical="center" wrapText="1"/>
    </xf>
    <xf numFmtId="170"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0" fontId="0" fillId="0" borderId="0" xfId="0" applyBorder="1" applyAlignment="1">
      <alignment horizontal="center" vertical="center"/>
    </xf>
    <xf numFmtId="0" fontId="0" fillId="0" borderId="1" xfId="0" applyFill="1" applyBorder="1" applyAlignment="1">
      <alignment horizontal="center" vertical="center" wrapText="1"/>
    </xf>
    <xf numFmtId="0" fontId="2" fillId="0" borderId="1" xfId="0" applyFont="1" applyFill="1" applyBorder="1" applyAlignment="1">
      <alignment vertical="center"/>
    </xf>
    <xf numFmtId="0" fontId="0" fillId="0" borderId="1" xfId="0" applyFill="1" applyBorder="1" applyAlignment="1">
      <alignment vertical="center" wrapText="1"/>
    </xf>
    <xf numFmtId="14" fontId="0" fillId="0" borderId="1" xfId="0" applyNumberFormat="1" applyFill="1" applyBorder="1" applyAlignment="1">
      <alignment horizontal="center" vertical="center"/>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171" fontId="0" fillId="0" borderId="1" xfId="0" applyNumberFormat="1" applyFill="1" applyBorder="1" applyAlignment="1">
      <alignment horizontal="center" vertical="center"/>
    </xf>
    <xf numFmtId="0" fontId="0" fillId="0" borderId="0" xfId="0" applyAlignment="1">
      <alignment horizontal="left" vertical="center"/>
    </xf>
    <xf numFmtId="0" fontId="0" fillId="0" borderId="1" xfId="0" applyBorder="1" applyAlignment="1">
      <alignment horizontal="left" vertical="center"/>
    </xf>
    <xf numFmtId="0" fontId="2" fillId="0" borderId="1" xfId="0" applyFont="1" applyBorder="1" applyAlignment="1">
      <alignment horizontal="left" vertical="center"/>
    </xf>
    <xf numFmtId="14" fontId="0" fillId="0" borderId="1" xfId="0" applyNumberFormat="1" applyBorder="1" applyAlignment="1">
      <alignment horizontal="left" vertical="center"/>
    </xf>
    <xf numFmtId="0" fontId="0" fillId="0" borderId="1" xfId="0" applyFill="1" applyBorder="1" applyAlignment="1">
      <alignment horizontal="left" vertical="center"/>
    </xf>
    <xf numFmtId="0" fontId="39" fillId="7" borderId="22" xfId="0" applyFont="1" applyFill="1" applyBorder="1" applyAlignment="1">
      <alignment horizontal="left" vertical="justify" wrapText="1"/>
    </xf>
    <xf numFmtId="0" fontId="39" fillId="7" borderId="23" xfId="0" applyFont="1" applyFill="1" applyBorder="1" applyAlignment="1">
      <alignment horizontal="left" vertical="justify" wrapText="1"/>
    </xf>
    <xf numFmtId="0" fontId="39" fillId="7" borderId="24" xfId="0" applyFont="1" applyFill="1" applyBorder="1" applyAlignment="1">
      <alignment horizontal="left" vertical="justify" wrapText="1"/>
    </xf>
    <xf numFmtId="0" fontId="0" fillId="0" borderId="1" xfId="0" applyBorder="1" applyAlignment="1">
      <alignment horizontal="center" vertical="center" wrapText="1" readingOrder="1"/>
    </xf>
    <xf numFmtId="0" fontId="37"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0" fillId="0" borderId="5" xfId="0" applyBorder="1" applyAlignment="1">
      <alignment horizontal="center" vertical="center" wrapText="1" readingOrder="1"/>
    </xf>
    <xf numFmtId="0" fontId="0" fillId="0" borderId="39" xfId="0" applyBorder="1" applyAlignment="1">
      <alignment horizontal="center" vertical="center" wrapText="1" readingOrder="1"/>
    </xf>
    <xf numFmtId="0" fontId="0" fillId="0" borderId="14" xfId="0" applyBorder="1" applyAlignment="1">
      <alignment horizontal="center" vertical="center" wrapText="1" readingOrder="1"/>
    </xf>
    <xf numFmtId="0" fontId="39" fillId="7" borderId="22" xfId="0" applyFont="1" applyFill="1" applyBorder="1" applyAlignment="1">
      <alignment horizontal="center" vertical="justify" wrapText="1"/>
    </xf>
    <xf numFmtId="0" fontId="39" fillId="7" borderId="23" xfId="0" applyFont="1" applyFill="1" applyBorder="1" applyAlignment="1">
      <alignment horizontal="center" vertical="justify" wrapText="1"/>
    </xf>
    <xf numFmtId="0" fontId="39" fillId="7" borderId="24" xfId="0" applyFont="1" applyFill="1" applyBorder="1" applyAlignment="1">
      <alignment horizontal="center" vertical="justify" wrapText="1"/>
    </xf>
    <xf numFmtId="0" fontId="39" fillId="0" borderId="22" xfId="0" applyFont="1" applyBorder="1" applyAlignment="1">
      <alignment horizontal="left" vertical="justify" wrapText="1"/>
    </xf>
    <xf numFmtId="0" fontId="39" fillId="0" borderId="23" xfId="0" applyFont="1" applyBorder="1" applyAlignment="1">
      <alignment horizontal="left" vertical="justify" wrapText="1"/>
    </xf>
    <xf numFmtId="0" fontId="39" fillId="0" borderId="24" xfId="0" applyFont="1" applyBorder="1" applyAlignment="1">
      <alignment horizontal="left" vertical="justify"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39" fillId="0" borderId="19" xfId="0" applyFont="1" applyFill="1" applyBorder="1" applyAlignment="1">
      <alignment horizontal="left" vertical="justify" wrapText="1"/>
    </xf>
    <xf numFmtId="0" fontId="39" fillId="0" borderId="20" xfId="0" applyFont="1" applyFill="1" applyBorder="1" applyAlignment="1">
      <alignment horizontal="left" vertical="justify" wrapText="1"/>
    </xf>
    <xf numFmtId="0" fontId="39" fillId="0" borderId="21" xfId="0" applyFont="1" applyFill="1" applyBorder="1" applyAlignment="1">
      <alignment horizontal="left" vertical="justify" wrapText="1"/>
    </xf>
    <xf numFmtId="0" fontId="0" fillId="0" borderId="1" xfId="0" applyFill="1" applyBorder="1" applyAlignment="1">
      <alignment horizontal="center" vertical="center" wrapText="1" readingOrder="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0" fillId="0" borderId="28" xfId="0" applyBorder="1"/>
    <xf numFmtId="0" fontId="28"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topLeftCell="A4" zoomScale="75" zoomScaleNormal="75" workbookViewId="0">
      <selection activeCell="H46" sqref="H46:L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88" t="s">
        <v>86</v>
      </c>
      <c r="B2" s="188"/>
      <c r="C2" s="188"/>
      <c r="D2" s="188"/>
      <c r="E2" s="188"/>
      <c r="F2" s="188"/>
      <c r="G2" s="188"/>
      <c r="H2" s="188"/>
      <c r="I2" s="188"/>
      <c r="J2" s="188"/>
      <c r="K2" s="188"/>
      <c r="L2" s="188"/>
    </row>
    <row r="4" spans="1:12" ht="16.5" x14ac:dyDescent="0.25">
      <c r="A4" s="195" t="s">
        <v>64</v>
      </c>
      <c r="B4" s="195"/>
      <c r="C4" s="195"/>
      <c r="D4" s="195"/>
      <c r="E4" s="195"/>
      <c r="F4" s="195"/>
      <c r="G4" s="195"/>
      <c r="H4" s="195"/>
      <c r="I4" s="195"/>
      <c r="J4" s="195"/>
      <c r="K4" s="195"/>
      <c r="L4" s="195"/>
    </row>
    <row r="5" spans="1:12" ht="16.5" x14ac:dyDescent="0.25">
      <c r="A5" s="53"/>
    </row>
    <row r="6" spans="1:12" ht="16.5" x14ac:dyDescent="0.25">
      <c r="A6" s="195" t="s">
        <v>146</v>
      </c>
      <c r="B6" s="195"/>
      <c r="C6" s="195"/>
      <c r="D6" s="195"/>
      <c r="E6" s="195"/>
      <c r="F6" s="195"/>
      <c r="G6" s="195"/>
      <c r="H6" s="195"/>
      <c r="I6" s="195"/>
      <c r="J6" s="195"/>
      <c r="K6" s="195"/>
      <c r="L6" s="195"/>
    </row>
    <row r="7" spans="1:12" ht="16.5" x14ac:dyDescent="0.25">
      <c r="A7" s="54"/>
    </row>
    <row r="8" spans="1:12" ht="109.5" customHeight="1" x14ac:dyDescent="0.25">
      <c r="A8" s="196" t="s">
        <v>147</v>
      </c>
      <c r="B8" s="196"/>
      <c r="C8" s="196"/>
      <c r="D8" s="196"/>
      <c r="E8" s="196"/>
      <c r="F8" s="196"/>
      <c r="G8" s="196"/>
      <c r="H8" s="196"/>
      <c r="I8" s="196"/>
      <c r="J8" s="196"/>
      <c r="K8" s="196"/>
      <c r="L8" s="196"/>
    </row>
    <row r="9" spans="1:12" ht="45.75" customHeight="1" x14ac:dyDescent="0.25">
      <c r="A9" s="196"/>
      <c r="B9" s="196"/>
      <c r="C9" s="196"/>
      <c r="D9" s="196"/>
      <c r="E9" s="196"/>
      <c r="F9" s="196"/>
      <c r="G9" s="196"/>
      <c r="H9" s="196"/>
      <c r="I9" s="196"/>
      <c r="J9" s="196"/>
      <c r="K9" s="196"/>
      <c r="L9" s="196"/>
    </row>
    <row r="10" spans="1:12" ht="28.5" customHeight="1" x14ac:dyDescent="0.25">
      <c r="A10" s="196" t="s">
        <v>89</v>
      </c>
      <c r="B10" s="196"/>
      <c r="C10" s="196"/>
      <c r="D10" s="196"/>
      <c r="E10" s="196"/>
      <c r="F10" s="196"/>
      <c r="G10" s="196"/>
      <c r="H10" s="196"/>
      <c r="I10" s="196"/>
      <c r="J10" s="196"/>
      <c r="K10" s="196"/>
      <c r="L10" s="196"/>
    </row>
    <row r="11" spans="1:12" ht="28.5" customHeight="1" x14ac:dyDescent="0.25">
      <c r="A11" s="196"/>
      <c r="B11" s="196"/>
      <c r="C11" s="196"/>
      <c r="D11" s="196"/>
      <c r="E11" s="196"/>
      <c r="F11" s="196"/>
      <c r="G11" s="196"/>
      <c r="H11" s="196"/>
      <c r="I11" s="196"/>
      <c r="J11" s="196"/>
      <c r="K11" s="196"/>
      <c r="L11" s="196"/>
    </row>
    <row r="12" spans="1:12" ht="15.75" thickBot="1" x14ac:dyDescent="0.3"/>
    <row r="13" spans="1:12" ht="15.75" thickBot="1" x14ac:dyDescent="0.3">
      <c r="A13" s="55" t="s">
        <v>65</v>
      </c>
      <c r="B13" s="197" t="s">
        <v>85</v>
      </c>
      <c r="C13" s="198"/>
      <c r="D13" s="198"/>
      <c r="E13" s="198"/>
      <c r="F13" s="198"/>
      <c r="G13" s="198"/>
      <c r="H13" s="198"/>
      <c r="I13" s="198"/>
      <c r="J13" s="198"/>
      <c r="K13" s="198"/>
      <c r="L13" s="198"/>
    </row>
    <row r="14" spans="1:12" s="72" customFormat="1" ht="25.5" customHeight="1" thickBot="1" x14ac:dyDescent="0.3">
      <c r="A14" s="56">
        <v>1</v>
      </c>
      <c r="B14" s="173" t="s">
        <v>164</v>
      </c>
      <c r="C14" s="174" t="s">
        <v>148</v>
      </c>
      <c r="D14" s="174" t="s">
        <v>148</v>
      </c>
      <c r="E14" s="174" t="s">
        <v>148</v>
      </c>
      <c r="F14" s="174" t="s">
        <v>148</v>
      </c>
      <c r="G14" s="174" t="s">
        <v>148</v>
      </c>
      <c r="H14" s="174" t="s">
        <v>148</v>
      </c>
      <c r="I14" s="174" t="s">
        <v>148</v>
      </c>
      <c r="J14" s="174" t="s">
        <v>148</v>
      </c>
      <c r="K14" s="174" t="s">
        <v>148</v>
      </c>
      <c r="L14" s="175" t="s">
        <v>148</v>
      </c>
    </row>
    <row r="15" spans="1:12" s="72" customFormat="1" ht="15.75" thickBot="1" x14ac:dyDescent="0.3">
      <c r="A15" s="56">
        <f>SUM(A14+1)</f>
        <v>2</v>
      </c>
      <c r="B15" s="173" t="s">
        <v>165</v>
      </c>
      <c r="C15" s="174" t="s">
        <v>149</v>
      </c>
      <c r="D15" s="174" t="s">
        <v>149</v>
      </c>
      <c r="E15" s="174" t="s">
        <v>149</v>
      </c>
      <c r="F15" s="174" t="s">
        <v>149</v>
      </c>
      <c r="G15" s="174" t="s">
        <v>149</v>
      </c>
      <c r="H15" s="174" t="s">
        <v>149</v>
      </c>
      <c r="I15" s="174" t="s">
        <v>149</v>
      </c>
      <c r="J15" s="174" t="s">
        <v>149</v>
      </c>
      <c r="K15" s="174" t="s">
        <v>149</v>
      </c>
      <c r="L15" s="175" t="s">
        <v>149</v>
      </c>
    </row>
    <row r="16" spans="1:12" s="72" customFormat="1" ht="15.75" thickBot="1" x14ac:dyDescent="0.3">
      <c r="A16" s="56">
        <f t="shared" ref="A16:A27" si="0">SUM(A15+1)</f>
        <v>3</v>
      </c>
      <c r="B16" s="173" t="s">
        <v>160</v>
      </c>
      <c r="C16" s="174" t="s">
        <v>150</v>
      </c>
      <c r="D16" s="174" t="s">
        <v>150</v>
      </c>
      <c r="E16" s="174" t="s">
        <v>150</v>
      </c>
      <c r="F16" s="174" t="s">
        <v>150</v>
      </c>
      <c r="G16" s="174" t="s">
        <v>150</v>
      </c>
      <c r="H16" s="174" t="s">
        <v>150</v>
      </c>
      <c r="I16" s="174" t="s">
        <v>150</v>
      </c>
      <c r="J16" s="174" t="s">
        <v>150</v>
      </c>
      <c r="K16" s="174" t="s">
        <v>150</v>
      </c>
      <c r="L16" s="175" t="s">
        <v>150</v>
      </c>
    </row>
    <row r="17" spans="1:14" s="72" customFormat="1" ht="15.75" thickBot="1" x14ac:dyDescent="0.3">
      <c r="A17" s="56">
        <f t="shared" si="0"/>
        <v>4</v>
      </c>
      <c r="B17" s="173" t="s">
        <v>161</v>
      </c>
      <c r="C17" s="174" t="s">
        <v>151</v>
      </c>
      <c r="D17" s="174" t="s">
        <v>151</v>
      </c>
      <c r="E17" s="174" t="s">
        <v>151</v>
      </c>
      <c r="F17" s="174" t="s">
        <v>151</v>
      </c>
      <c r="G17" s="174" t="s">
        <v>151</v>
      </c>
      <c r="H17" s="174" t="s">
        <v>151</v>
      </c>
      <c r="I17" s="174" t="s">
        <v>151</v>
      </c>
      <c r="J17" s="174" t="s">
        <v>151</v>
      </c>
      <c r="K17" s="174" t="s">
        <v>151</v>
      </c>
      <c r="L17" s="175" t="s">
        <v>151</v>
      </c>
    </row>
    <row r="18" spans="1:14" s="72" customFormat="1" ht="15.75" thickBot="1" x14ac:dyDescent="0.3">
      <c r="A18" s="56">
        <f t="shared" si="0"/>
        <v>5</v>
      </c>
      <c r="B18" s="173" t="s">
        <v>152</v>
      </c>
      <c r="C18" s="174" t="s">
        <v>152</v>
      </c>
      <c r="D18" s="174" t="s">
        <v>152</v>
      </c>
      <c r="E18" s="174" t="s">
        <v>152</v>
      </c>
      <c r="F18" s="174" t="s">
        <v>152</v>
      </c>
      <c r="G18" s="174" t="s">
        <v>152</v>
      </c>
      <c r="H18" s="174" t="s">
        <v>152</v>
      </c>
      <c r="I18" s="174" t="s">
        <v>152</v>
      </c>
      <c r="J18" s="174" t="s">
        <v>152</v>
      </c>
      <c r="K18" s="174" t="s">
        <v>152</v>
      </c>
      <c r="L18" s="175" t="s">
        <v>152</v>
      </c>
    </row>
    <row r="19" spans="1:14" s="72" customFormat="1" ht="15.75" thickBot="1" x14ac:dyDescent="0.3">
      <c r="A19" s="56">
        <f t="shared" si="0"/>
        <v>6</v>
      </c>
      <c r="B19" s="173" t="s">
        <v>153</v>
      </c>
      <c r="C19" s="174" t="s">
        <v>153</v>
      </c>
      <c r="D19" s="174" t="s">
        <v>153</v>
      </c>
      <c r="E19" s="174" t="s">
        <v>153</v>
      </c>
      <c r="F19" s="174" t="s">
        <v>153</v>
      </c>
      <c r="G19" s="174" t="s">
        <v>153</v>
      </c>
      <c r="H19" s="174" t="s">
        <v>153</v>
      </c>
      <c r="I19" s="174" t="s">
        <v>153</v>
      </c>
      <c r="J19" s="174" t="s">
        <v>153</v>
      </c>
      <c r="K19" s="174" t="s">
        <v>153</v>
      </c>
      <c r="L19" s="175" t="s">
        <v>153</v>
      </c>
    </row>
    <row r="20" spans="1:14" s="72" customFormat="1" ht="15.75" thickBot="1" x14ac:dyDescent="0.3">
      <c r="A20" s="56">
        <f t="shared" si="0"/>
        <v>7</v>
      </c>
      <c r="B20" s="173" t="s">
        <v>166</v>
      </c>
      <c r="C20" s="174" t="s">
        <v>154</v>
      </c>
      <c r="D20" s="174" t="s">
        <v>154</v>
      </c>
      <c r="E20" s="174" t="s">
        <v>154</v>
      </c>
      <c r="F20" s="174" t="s">
        <v>154</v>
      </c>
      <c r="G20" s="174" t="s">
        <v>154</v>
      </c>
      <c r="H20" s="174" t="s">
        <v>154</v>
      </c>
      <c r="I20" s="174" t="s">
        <v>154</v>
      </c>
      <c r="J20" s="174" t="s">
        <v>154</v>
      </c>
      <c r="K20" s="174" t="s">
        <v>154</v>
      </c>
      <c r="L20" s="175" t="s">
        <v>154</v>
      </c>
    </row>
    <row r="21" spans="1:14" ht="15.75" thickBot="1" x14ac:dyDescent="0.3">
      <c r="A21" s="56">
        <f t="shared" si="0"/>
        <v>8</v>
      </c>
      <c r="B21" s="173" t="s">
        <v>162</v>
      </c>
      <c r="C21" s="174" t="s">
        <v>155</v>
      </c>
      <c r="D21" s="174" t="s">
        <v>155</v>
      </c>
      <c r="E21" s="174" t="s">
        <v>155</v>
      </c>
      <c r="F21" s="174" t="s">
        <v>155</v>
      </c>
      <c r="G21" s="174" t="s">
        <v>155</v>
      </c>
      <c r="H21" s="174" t="s">
        <v>155</v>
      </c>
      <c r="I21" s="174" t="s">
        <v>155</v>
      </c>
      <c r="J21" s="174" t="s">
        <v>155</v>
      </c>
      <c r="K21" s="174" t="s">
        <v>155</v>
      </c>
      <c r="L21" s="175" t="s">
        <v>155</v>
      </c>
    </row>
    <row r="22" spans="1:14" ht="15.75" thickBot="1" x14ac:dyDescent="0.3">
      <c r="A22" s="56">
        <f t="shared" si="0"/>
        <v>9</v>
      </c>
      <c r="B22" s="176" t="s">
        <v>156</v>
      </c>
      <c r="C22" s="176"/>
      <c r="D22" s="176"/>
      <c r="E22" s="176"/>
      <c r="F22" s="176"/>
      <c r="G22" s="176"/>
      <c r="H22" s="176"/>
      <c r="I22" s="176"/>
      <c r="J22" s="176"/>
      <c r="K22" s="176"/>
      <c r="L22" s="176"/>
    </row>
    <row r="23" spans="1:14" ht="15.75" thickBot="1" x14ac:dyDescent="0.3">
      <c r="A23" s="56">
        <f t="shared" si="0"/>
        <v>10</v>
      </c>
      <c r="B23" s="176" t="s">
        <v>167</v>
      </c>
      <c r="C23" s="176"/>
      <c r="D23" s="176"/>
      <c r="E23" s="176"/>
      <c r="F23" s="176"/>
      <c r="G23" s="176"/>
      <c r="H23" s="176"/>
      <c r="I23" s="176"/>
      <c r="J23" s="176"/>
      <c r="K23" s="176"/>
      <c r="L23" s="176"/>
    </row>
    <row r="24" spans="1:14" s="72" customFormat="1" ht="15.75" thickBot="1" x14ac:dyDescent="0.3">
      <c r="A24" s="56">
        <f t="shared" si="0"/>
        <v>11</v>
      </c>
      <c r="B24" s="176" t="s">
        <v>168</v>
      </c>
      <c r="C24" s="176"/>
      <c r="D24" s="176"/>
      <c r="E24" s="176"/>
      <c r="F24" s="176"/>
      <c r="G24" s="176"/>
      <c r="H24" s="176"/>
      <c r="I24" s="176"/>
      <c r="J24" s="176"/>
      <c r="K24" s="176"/>
      <c r="L24" s="176"/>
      <c r="N24" s="131"/>
    </row>
    <row r="25" spans="1:14" s="72" customFormat="1" x14ac:dyDescent="0.25">
      <c r="A25" s="126">
        <f t="shared" si="0"/>
        <v>12</v>
      </c>
      <c r="B25" s="177" t="s">
        <v>157</v>
      </c>
      <c r="C25" s="177"/>
      <c r="D25" s="177"/>
      <c r="E25" s="177"/>
      <c r="F25" s="177"/>
      <c r="G25" s="177"/>
      <c r="H25" s="177"/>
      <c r="I25" s="177"/>
      <c r="J25" s="177"/>
      <c r="K25" s="177"/>
      <c r="L25" s="177"/>
    </row>
    <row r="26" spans="1:14" x14ac:dyDescent="0.25">
      <c r="A26" s="66">
        <f t="shared" si="0"/>
        <v>13</v>
      </c>
      <c r="B26" s="176" t="s">
        <v>158</v>
      </c>
      <c r="C26" s="176"/>
      <c r="D26" s="176"/>
      <c r="E26" s="176"/>
      <c r="F26" s="176"/>
      <c r="G26" s="176"/>
      <c r="H26" s="176"/>
      <c r="I26" s="176"/>
      <c r="J26" s="176"/>
      <c r="K26" s="176"/>
      <c r="L26" s="176"/>
    </row>
    <row r="27" spans="1:14" s="125" customFormat="1" x14ac:dyDescent="0.25">
      <c r="A27" s="66">
        <f t="shared" si="0"/>
        <v>14</v>
      </c>
      <c r="B27" s="176" t="s">
        <v>159</v>
      </c>
      <c r="C27" s="176"/>
      <c r="D27" s="176"/>
      <c r="E27" s="176"/>
      <c r="F27" s="176"/>
      <c r="G27" s="176"/>
      <c r="H27" s="176"/>
      <c r="I27" s="176"/>
      <c r="J27" s="176"/>
      <c r="K27" s="176"/>
      <c r="L27" s="176"/>
    </row>
    <row r="28" spans="1:14" s="125" customFormat="1" x14ac:dyDescent="0.25">
      <c r="A28" s="59"/>
      <c r="B28" s="59"/>
      <c r="C28" s="59"/>
      <c r="D28" s="59"/>
      <c r="E28" s="178"/>
      <c r="F28" s="178"/>
      <c r="G28" s="178"/>
      <c r="H28" s="178"/>
      <c r="I28" s="178"/>
      <c r="J28" s="178"/>
      <c r="K28" s="178"/>
      <c r="L28" s="178"/>
      <c r="M28" s="178"/>
      <c r="N28" s="178"/>
    </row>
    <row r="29" spans="1:14" s="125" customFormat="1" x14ac:dyDescent="0.25">
      <c r="A29" s="127"/>
      <c r="B29" s="59"/>
      <c r="C29" s="59"/>
      <c r="D29" s="59"/>
      <c r="E29" s="172"/>
      <c r="F29" s="172"/>
      <c r="G29" s="172"/>
      <c r="H29" s="172"/>
      <c r="I29" s="172"/>
      <c r="J29" s="172"/>
      <c r="K29" s="172"/>
      <c r="L29" s="172"/>
      <c r="M29" s="172"/>
      <c r="N29" s="172"/>
    </row>
    <row r="30" spans="1:14" s="129" customFormat="1" x14ac:dyDescent="0.25">
      <c r="A30" s="189" t="s">
        <v>183</v>
      </c>
      <c r="B30" s="189"/>
      <c r="C30" s="189"/>
      <c r="D30" s="189"/>
      <c r="E30" s="189"/>
      <c r="F30" s="189"/>
      <c r="G30" s="189"/>
      <c r="H30" s="189"/>
      <c r="I30" s="189"/>
      <c r="J30" s="189"/>
      <c r="K30" s="189"/>
      <c r="L30" s="189"/>
    </row>
    <row r="31" spans="1:14" s="129" customFormat="1" x14ac:dyDescent="0.25">
      <c r="A31" s="130"/>
      <c r="B31" s="130"/>
      <c r="C31" s="130"/>
      <c r="D31" s="130"/>
      <c r="E31" s="130"/>
      <c r="F31" s="130"/>
      <c r="G31" s="130"/>
      <c r="H31" s="130"/>
      <c r="I31" s="130"/>
      <c r="J31" s="130"/>
      <c r="K31" s="130"/>
      <c r="L31" s="130"/>
    </row>
    <row r="32" spans="1:14" ht="27" customHeight="1" x14ac:dyDescent="0.25">
      <c r="A32" s="190" t="s">
        <v>66</v>
      </c>
      <c r="B32" s="190"/>
      <c r="C32" s="190"/>
      <c r="D32" s="190"/>
      <c r="E32" s="58" t="s">
        <v>67</v>
      </c>
      <c r="F32" s="57" t="s">
        <v>68</v>
      </c>
      <c r="G32" s="57" t="s">
        <v>69</v>
      </c>
      <c r="H32" s="190" t="s">
        <v>3</v>
      </c>
      <c r="I32" s="190"/>
      <c r="J32" s="190"/>
      <c r="K32" s="190"/>
      <c r="L32" s="190"/>
    </row>
    <row r="33" spans="1:12" s="128" customFormat="1" ht="44.25" customHeight="1" x14ac:dyDescent="0.2">
      <c r="A33" s="191" t="s">
        <v>185</v>
      </c>
      <c r="B33" s="192"/>
      <c r="C33" s="192"/>
      <c r="D33" s="193"/>
      <c r="E33" s="138" t="s">
        <v>169</v>
      </c>
      <c r="F33" s="139" t="s">
        <v>163</v>
      </c>
      <c r="G33" s="139"/>
      <c r="H33" s="194" t="s">
        <v>187</v>
      </c>
      <c r="I33" s="194"/>
      <c r="J33" s="194"/>
      <c r="K33" s="194"/>
      <c r="L33" s="194"/>
    </row>
    <row r="34" spans="1:12" s="128" customFormat="1" ht="33" customHeight="1" x14ac:dyDescent="0.2">
      <c r="A34" s="168" t="s">
        <v>170</v>
      </c>
      <c r="B34" s="169"/>
      <c r="C34" s="169"/>
      <c r="D34" s="170"/>
      <c r="E34" s="132">
        <v>27</v>
      </c>
      <c r="F34" s="134" t="s">
        <v>163</v>
      </c>
      <c r="G34" s="134"/>
      <c r="H34" s="171"/>
      <c r="I34" s="171"/>
      <c r="J34" s="171"/>
      <c r="K34" s="171"/>
      <c r="L34" s="171"/>
    </row>
    <row r="35" spans="1:12" s="128" customFormat="1" ht="19.5" customHeight="1" x14ac:dyDescent="0.2">
      <c r="A35" s="168" t="s">
        <v>123</v>
      </c>
      <c r="B35" s="169"/>
      <c r="C35" s="169"/>
      <c r="D35" s="170"/>
      <c r="E35" s="132" t="s">
        <v>186</v>
      </c>
      <c r="F35" s="134" t="s">
        <v>163</v>
      </c>
      <c r="G35" s="134"/>
      <c r="H35" s="171" t="s">
        <v>188</v>
      </c>
      <c r="I35" s="171"/>
      <c r="J35" s="171"/>
      <c r="K35" s="171"/>
      <c r="L35" s="171"/>
    </row>
    <row r="36" spans="1:12" s="128" customFormat="1" ht="33" customHeight="1" x14ac:dyDescent="0.2">
      <c r="A36" s="185" t="s">
        <v>171</v>
      </c>
      <c r="B36" s="186"/>
      <c r="C36" s="186"/>
      <c r="D36" s="187"/>
      <c r="E36" s="133" t="s">
        <v>172</v>
      </c>
      <c r="F36" s="134" t="s">
        <v>163</v>
      </c>
      <c r="G36" s="134"/>
      <c r="H36" s="171"/>
      <c r="I36" s="171"/>
      <c r="J36" s="171"/>
      <c r="K36" s="171"/>
      <c r="L36" s="171"/>
    </row>
    <row r="37" spans="1:12" s="128" customFormat="1" x14ac:dyDescent="0.2">
      <c r="A37" s="185" t="s">
        <v>88</v>
      </c>
      <c r="B37" s="186"/>
      <c r="C37" s="186"/>
      <c r="D37" s="187"/>
      <c r="E37" s="133" t="s">
        <v>173</v>
      </c>
      <c r="F37" s="134" t="s">
        <v>163</v>
      </c>
      <c r="G37" s="134"/>
      <c r="H37" s="179"/>
      <c r="I37" s="180"/>
      <c r="J37" s="180"/>
      <c r="K37" s="180"/>
      <c r="L37" s="181"/>
    </row>
    <row r="38" spans="1:12" s="128" customFormat="1" ht="50.25" customHeight="1" x14ac:dyDescent="0.2">
      <c r="A38" s="185" t="s">
        <v>174</v>
      </c>
      <c r="B38" s="186"/>
      <c r="C38" s="186"/>
      <c r="D38" s="187"/>
      <c r="E38" s="133">
        <v>28</v>
      </c>
      <c r="F38" s="134" t="s">
        <v>163</v>
      </c>
      <c r="G38" s="134"/>
      <c r="H38" s="171"/>
      <c r="I38" s="171"/>
      <c r="J38" s="171"/>
      <c r="K38" s="171"/>
      <c r="L38" s="171"/>
    </row>
    <row r="39" spans="1:12" s="128" customFormat="1" ht="31.5" customHeight="1" x14ac:dyDescent="0.2">
      <c r="A39" s="185" t="s">
        <v>175</v>
      </c>
      <c r="B39" s="186"/>
      <c r="C39" s="186"/>
      <c r="D39" s="187"/>
      <c r="E39" s="133"/>
      <c r="F39" s="134"/>
      <c r="G39" s="134"/>
      <c r="H39" s="179"/>
      <c r="I39" s="180"/>
      <c r="J39" s="180"/>
      <c r="K39" s="180"/>
      <c r="L39" s="181"/>
    </row>
    <row r="40" spans="1:12" s="128" customFormat="1" ht="28.5" customHeight="1" x14ac:dyDescent="0.2">
      <c r="A40" s="168" t="s">
        <v>70</v>
      </c>
      <c r="B40" s="169"/>
      <c r="C40" s="169"/>
      <c r="D40" s="170"/>
      <c r="E40" s="132">
        <v>19</v>
      </c>
      <c r="F40" s="134" t="s">
        <v>163</v>
      </c>
      <c r="G40" s="134"/>
      <c r="H40" s="171"/>
      <c r="I40" s="171"/>
      <c r="J40" s="171"/>
      <c r="K40" s="171"/>
      <c r="L40" s="171"/>
    </row>
    <row r="41" spans="1:12" s="128" customFormat="1" x14ac:dyDescent="0.2">
      <c r="A41" s="168" t="s">
        <v>176</v>
      </c>
      <c r="B41" s="169"/>
      <c r="C41" s="169"/>
      <c r="D41" s="170"/>
      <c r="E41" s="132">
        <v>29</v>
      </c>
      <c r="F41" s="134" t="s">
        <v>163</v>
      </c>
      <c r="G41" s="134"/>
      <c r="H41" s="171"/>
      <c r="I41" s="171"/>
      <c r="J41" s="171"/>
      <c r="K41" s="171"/>
      <c r="L41" s="171"/>
    </row>
    <row r="42" spans="1:12" s="128" customFormat="1" ht="32.25" customHeight="1" x14ac:dyDescent="0.2">
      <c r="A42" s="168" t="s">
        <v>71</v>
      </c>
      <c r="B42" s="169"/>
      <c r="C42" s="169"/>
      <c r="D42" s="170"/>
      <c r="E42" s="132">
        <v>26</v>
      </c>
      <c r="F42" s="134" t="s">
        <v>163</v>
      </c>
      <c r="G42" s="134"/>
      <c r="H42" s="171"/>
      <c r="I42" s="171"/>
      <c r="J42" s="171"/>
      <c r="K42" s="171"/>
      <c r="L42" s="171"/>
    </row>
    <row r="43" spans="1:12" s="128" customFormat="1" ht="69.75" customHeight="1" x14ac:dyDescent="0.2">
      <c r="A43" s="168" t="s">
        <v>72</v>
      </c>
      <c r="B43" s="169"/>
      <c r="C43" s="169"/>
      <c r="D43" s="170"/>
      <c r="E43" s="132" t="s">
        <v>177</v>
      </c>
      <c r="F43" s="134" t="s">
        <v>163</v>
      </c>
      <c r="G43" s="134"/>
      <c r="H43" s="171"/>
      <c r="I43" s="171"/>
      <c r="J43" s="171"/>
      <c r="K43" s="171"/>
      <c r="L43" s="171"/>
    </row>
    <row r="44" spans="1:12" s="128" customFormat="1" ht="34.5" customHeight="1" x14ac:dyDescent="0.2">
      <c r="A44" s="168" t="s">
        <v>178</v>
      </c>
      <c r="B44" s="169"/>
      <c r="C44" s="169"/>
      <c r="D44" s="170"/>
      <c r="E44" s="132">
        <v>23</v>
      </c>
      <c r="F44" s="134" t="s">
        <v>163</v>
      </c>
      <c r="G44" s="134"/>
      <c r="H44" s="171"/>
      <c r="I44" s="171"/>
      <c r="J44" s="171"/>
      <c r="K44" s="171"/>
      <c r="L44" s="171"/>
    </row>
    <row r="45" spans="1:12" s="128" customFormat="1" ht="37.5" customHeight="1" x14ac:dyDescent="0.2">
      <c r="A45" s="182" t="s">
        <v>179</v>
      </c>
      <c r="B45" s="183"/>
      <c r="C45" s="183"/>
      <c r="D45" s="184"/>
      <c r="E45" s="132">
        <v>20</v>
      </c>
      <c r="F45" s="134" t="s">
        <v>163</v>
      </c>
      <c r="G45" s="134"/>
      <c r="H45" s="179" t="s">
        <v>180</v>
      </c>
      <c r="I45" s="180"/>
      <c r="J45" s="180"/>
      <c r="K45" s="180"/>
      <c r="L45" s="181"/>
    </row>
    <row r="46" spans="1:12" s="128" customFormat="1" ht="34.5" customHeight="1" x14ac:dyDescent="0.2">
      <c r="A46" s="168" t="s">
        <v>90</v>
      </c>
      <c r="B46" s="169"/>
      <c r="C46" s="169"/>
      <c r="D46" s="170"/>
      <c r="E46" s="132" t="s">
        <v>181</v>
      </c>
      <c r="F46" s="134" t="s">
        <v>163</v>
      </c>
      <c r="G46" s="134"/>
      <c r="H46" s="179"/>
      <c r="I46" s="180"/>
      <c r="J46" s="180"/>
      <c r="K46" s="180"/>
      <c r="L46" s="181"/>
    </row>
    <row r="47" spans="1:12" s="128" customFormat="1" ht="31.5" customHeight="1" x14ac:dyDescent="0.2">
      <c r="A47" s="168" t="s">
        <v>182</v>
      </c>
      <c r="B47" s="169"/>
      <c r="C47" s="169"/>
      <c r="D47" s="170"/>
      <c r="E47" s="132"/>
      <c r="F47" s="134"/>
      <c r="G47" s="134"/>
      <c r="H47" s="171" t="s">
        <v>184</v>
      </c>
      <c r="I47" s="171"/>
      <c r="J47" s="171"/>
      <c r="K47" s="171"/>
      <c r="L47" s="171"/>
    </row>
  </sheetData>
  <sheetProtection algorithmName="SHA-512" hashValue="kQdiZTsP81Sx+M+SxKS8e06+w/LxHrXCA8biwstiqH3qshWFbcbrG62EZPxnDWhaiOg4udkKnTkixXAwUfGQAg==" saltValue="JtsCD2DhKS1U2+gGliS7QQ==" spinCount="100000" sheet="1" objects="1" scenarios="1"/>
  <mergeCells count="55">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4:L44"/>
    <mergeCell ref="A42:D42"/>
    <mergeCell ref="A43:D43"/>
    <mergeCell ref="A44:D44"/>
    <mergeCell ref="H46:L46"/>
    <mergeCell ref="B14:L14"/>
    <mergeCell ref="B15:L15"/>
    <mergeCell ref="B16:L16"/>
    <mergeCell ref="B17:L17"/>
    <mergeCell ref="B18:L18"/>
    <mergeCell ref="A47:D47"/>
    <mergeCell ref="H47:L47"/>
    <mergeCell ref="E29:N29"/>
    <mergeCell ref="B19:L19"/>
    <mergeCell ref="B20:L20"/>
    <mergeCell ref="B24:L24"/>
    <mergeCell ref="B25:L25"/>
    <mergeCell ref="E28:N28"/>
    <mergeCell ref="H45:L45"/>
    <mergeCell ref="A45:D45"/>
    <mergeCell ref="A46:D46"/>
    <mergeCell ref="A39:D39"/>
    <mergeCell ref="H39:L39"/>
    <mergeCell ref="A40:D40"/>
    <mergeCell ref="H42:L42"/>
    <mergeCell ref="H43:L4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4"/>
  <sheetViews>
    <sheetView topLeftCell="D186" zoomScale="80" zoomScaleNormal="80" workbookViewId="0">
      <selection activeCell="E187" sqref="E187"/>
    </sheetView>
  </sheetViews>
  <sheetFormatPr baseColWidth="10" defaultRowHeight="15" x14ac:dyDescent="0.25"/>
  <cols>
    <col min="1" max="1" width="3.140625" style="4" bestFit="1" customWidth="1"/>
    <col min="2" max="2" width="102.7109375" style="4" bestFit="1" customWidth="1"/>
    <col min="3" max="3" width="31.140625" style="4" customWidth="1"/>
    <col min="4" max="4" width="26.7109375" style="4" customWidth="1"/>
    <col min="5" max="5" width="25" style="4" customWidth="1"/>
    <col min="6" max="7" width="29.7109375" style="4" customWidth="1"/>
    <col min="8" max="8" width="24.5703125" style="4" customWidth="1"/>
    <col min="9" max="9" width="24" style="4" customWidth="1"/>
    <col min="10" max="10" width="20.28515625" style="4" customWidth="1"/>
    <col min="11" max="11" width="14.7109375" style="4" bestFit="1" customWidth="1"/>
    <col min="12" max="13" width="18.7109375" style="4" customWidth="1"/>
    <col min="14" max="14" width="22.140625" style="4" customWidth="1"/>
    <col min="15" max="15" width="26.140625" style="4" customWidth="1"/>
    <col min="16" max="16" width="19.5703125" style="4" bestFit="1" customWidth="1"/>
    <col min="17" max="17" width="14.5703125" style="4" customWidth="1"/>
    <col min="18" max="22" width="6.42578125" style="4" customWidth="1"/>
    <col min="23" max="251" width="11.42578125" style="4"/>
    <col min="252" max="252" width="1" style="4" customWidth="1"/>
    <col min="253" max="253" width="4.28515625" style="4" customWidth="1"/>
    <col min="254" max="254" width="34.7109375" style="4" customWidth="1"/>
    <col min="255" max="255" width="0" style="4" hidden="1" customWidth="1"/>
    <col min="256" max="256" width="20" style="4" customWidth="1"/>
    <col min="257" max="257" width="20.85546875" style="4" customWidth="1"/>
    <col min="258" max="258" width="25" style="4" customWidth="1"/>
    <col min="259" max="259" width="18.7109375" style="4" customWidth="1"/>
    <col min="260" max="260" width="29.7109375" style="4" customWidth="1"/>
    <col min="261" max="261" width="13.42578125" style="4" customWidth="1"/>
    <col min="262" max="262" width="13.85546875" style="4" customWidth="1"/>
    <col min="263" max="267" width="16.5703125" style="4" customWidth="1"/>
    <col min="268" max="268" width="20.5703125" style="4" customWidth="1"/>
    <col min="269" max="269" width="21.140625" style="4" customWidth="1"/>
    <col min="270" max="270" width="9.5703125" style="4" customWidth="1"/>
    <col min="271" max="271" width="0.42578125" style="4" customWidth="1"/>
    <col min="272" max="278" width="6.42578125" style="4" customWidth="1"/>
    <col min="279" max="507" width="11.42578125" style="4"/>
    <col min="508" max="508" width="1" style="4" customWidth="1"/>
    <col min="509" max="509" width="4.28515625" style="4" customWidth="1"/>
    <col min="510" max="510" width="34.7109375" style="4" customWidth="1"/>
    <col min="511" max="511" width="0" style="4" hidden="1" customWidth="1"/>
    <col min="512" max="512" width="20" style="4" customWidth="1"/>
    <col min="513" max="513" width="20.85546875" style="4" customWidth="1"/>
    <col min="514" max="514" width="25" style="4" customWidth="1"/>
    <col min="515" max="515" width="18.7109375" style="4" customWidth="1"/>
    <col min="516" max="516" width="29.7109375" style="4" customWidth="1"/>
    <col min="517" max="517" width="13.42578125" style="4" customWidth="1"/>
    <col min="518" max="518" width="13.85546875" style="4" customWidth="1"/>
    <col min="519" max="523" width="16.5703125" style="4" customWidth="1"/>
    <col min="524" max="524" width="20.5703125" style="4" customWidth="1"/>
    <col min="525" max="525" width="21.140625" style="4" customWidth="1"/>
    <col min="526" max="526" width="9.5703125" style="4" customWidth="1"/>
    <col min="527" max="527" width="0.42578125" style="4" customWidth="1"/>
    <col min="528" max="534" width="6.42578125" style="4" customWidth="1"/>
    <col min="535" max="763" width="11.42578125" style="4"/>
    <col min="764" max="764" width="1" style="4" customWidth="1"/>
    <col min="765" max="765" width="4.28515625" style="4" customWidth="1"/>
    <col min="766" max="766" width="34.7109375" style="4" customWidth="1"/>
    <col min="767" max="767" width="0" style="4" hidden="1" customWidth="1"/>
    <col min="768" max="768" width="20" style="4" customWidth="1"/>
    <col min="769" max="769" width="20.85546875" style="4" customWidth="1"/>
    <col min="770" max="770" width="25" style="4" customWidth="1"/>
    <col min="771" max="771" width="18.7109375" style="4" customWidth="1"/>
    <col min="772" max="772" width="29.7109375" style="4" customWidth="1"/>
    <col min="773" max="773" width="13.42578125" style="4" customWidth="1"/>
    <col min="774" max="774" width="13.85546875" style="4" customWidth="1"/>
    <col min="775" max="779" width="16.5703125" style="4" customWidth="1"/>
    <col min="780" max="780" width="20.5703125" style="4" customWidth="1"/>
    <col min="781" max="781" width="21.140625" style="4" customWidth="1"/>
    <col min="782" max="782" width="9.5703125" style="4" customWidth="1"/>
    <col min="783" max="783" width="0.42578125" style="4" customWidth="1"/>
    <col min="784" max="790" width="6.42578125" style="4" customWidth="1"/>
    <col min="791" max="1019" width="11.42578125" style="4"/>
    <col min="1020" max="1020" width="1" style="4" customWidth="1"/>
    <col min="1021" max="1021" width="4.28515625" style="4" customWidth="1"/>
    <col min="1022" max="1022" width="34.7109375" style="4" customWidth="1"/>
    <col min="1023" max="1023" width="0" style="4" hidden="1" customWidth="1"/>
    <col min="1024" max="1024" width="20" style="4" customWidth="1"/>
    <col min="1025" max="1025" width="20.85546875" style="4" customWidth="1"/>
    <col min="1026" max="1026" width="25" style="4" customWidth="1"/>
    <col min="1027" max="1027" width="18.7109375" style="4" customWidth="1"/>
    <col min="1028" max="1028" width="29.7109375" style="4" customWidth="1"/>
    <col min="1029" max="1029" width="13.42578125" style="4" customWidth="1"/>
    <col min="1030" max="1030" width="13.85546875" style="4" customWidth="1"/>
    <col min="1031" max="1035" width="16.5703125" style="4" customWidth="1"/>
    <col min="1036" max="1036" width="20.5703125" style="4" customWidth="1"/>
    <col min="1037" max="1037" width="21.140625" style="4" customWidth="1"/>
    <col min="1038" max="1038" width="9.5703125" style="4" customWidth="1"/>
    <col min="1039" max="1039" width="0.42578125" style="4" customWidth="1"/>
    <col min="1040" max="1046" width="6.42578125" style="4" customWidth="1"/>
    <col min="1047" max="1275" width="11.42578125" style="4"/>
    <col min="1276" max="1276" width="1" style="4" customWidth="1"/>
    <col min="1277" max="1277" width="4.28515625" style="4" customWidth="1"/>
    <col min="1278" max="1278" width="34.7109375" style="4" customWidth="1"/>
    <col min="1279" max="1279" width="0" style="4" hidden="1" customWidth="1"/>
    <col min="1280" max="1280" width="20" style="4" customWidth="1"/>
    <col min="1281" max="1281" width="20.85546875" style="4" customWidth="1"/>
    <col min="1282" max="1282" width="25" style="4" customWidth="1"/>
    <col min="1283" max="1283" width="18.7109375" style="4" customWidth="1"/>
    <col min="1284" max="1284" width="29.7109375" style="4" customWidth="1"/>
    <col min="1285" max="1285" width="13.42578125" style="4" customWidth="1"/>
    <col min="1286" max="1286" width="13.85546875" style="4" customWidth="1"/>
    <col min="1287" max="1291" width="16.5703125" style="4" customWidth="1"/>
    <col min="1292" max="1292" width="20.5703125" style="4" customWidth="1"/>
    <col min="1293" max="1293" width="21.140625" style="4" customWidth="1"/>
    <col min="1294" max="1294" width="9.5703125" style="4" customWidth="1"/>
    <col min="1295" max="1295" width="0.42578125" style="4" customWidth="1"/>
    <col min="1296" max="1302" width="6.42578125" style="4" customWidth="1"/>
    <col min="1303" max="1531" width="11.42578125" style="4"/>
    <col min="1532" max="1532" width="1" style="4" customWidth="1"/>
    <col min="1533" max="1533" width="4.28515625" style="4" customWidth="1"/>
    <col min="1534" max="1534" width="34.7109375" style="4" customWidth="1"/>
    <col min="1535" max="1535" width="0" style="4" hidden="1" customWidth="1"/>
    <col min="1536" max="1536" width="20" style="4" customWidth="1"/>
    <col min="1537" max="1537" width="20.85546875" style="4" customWidth="1"/>
    <col min="1538" max="1538" width="25" style="4" customWidth="1"/>
    <col min="1539" max="1539" width="18.7109375" style="4" customWidth="1"/>
    <col min="1540" max="1540" width="29.7109375" style="4" customWidth="1"/>
    <col min="1541" max="1541" width="13.42578125" style="4" customWidth="1"/>
    <col min="1542" max="1542" width="13.85546875" style="4" customWidth="1"/>
    <col min="1543" max="1547" width="16.5703125" style="4" customWidth="1"/>
    <col min="1548" max="1548" width="20.5703125" style="4" customWidth="1"/>
    <col min="1549" max="1549" width="21.140625" style="4" customWidth="1"/>
    <col min="1550" max="1550" width="9.5703125" style="4" customWidth="1"/>
    <col min="1551" max="1551" width="0.42578125" style="4" customWidth="1"/>
    <col min="1552" max="1558" width="6.42578125" style="4" customWidth="1"/>
    <col min="1559" max="1787" width="11.42578125" style="4"/>
    <col min="1788" max="1788" width="1" style="4" customWidth="1"/>
    <col min="1789" max="1789" width="4.28515625" style="4" customWidth="1"/>
    <col min="1790" max="1790" width="34.7109375" style="4" customWidth="1"/>
    <col min="1791" max="1791" width="0" style="4" hidden="1" customWidth="1"/>
    <col min="1792" max="1792" width="20" style="4" customWidth="1"/>
    <col min="1793" max="1793" width="20.85546875" style="4" customWidth="1"/>
    <col min="1794" max="1794" width="25" style="4" customWidth="1"/>
    <col min="1795" max="1795" width="18.7109375" style="4" customWidth="1"/>
    <col min="1796" max="1796" width="29.7109375" style="4" customWidth="1"/>
    <col min="1797" max="1797" width="13.42578125" style="4" customWidth="1"/>
    <col min="1798" max="1798" width="13.85546875" style="4" customWidth="1"/>
    <col min="1799" max="1803" width="16.5703125" style="4" customWidth="1"/>
    <col min="1804" max="1804" width="20.5703125" style="4" customWidth="1"/>
    <col min="1805" max="1805" width="21.140625" style="4" customWidth="1"/>
    <col min="1806" max="1806" width="9.5703125" style="4" customWidth="1"/>
    <col min="1807" max="1807" width="0.42578125" style="4" customWidth="1"/>
    <col min="1808" max="1814" width="6.42578125" style="4" customWidth="1"/>
    <col min="1815" max="2043" width="11.42578125" style="4"/>
    <col min="2044" max="2044" width="1" style="4" customWidth="1"/>
    <col min="2045" max="2045" width="4.28515625" style="4" customWidth="1"/>
    <col min="2046" max="2046" width="34.7109375" style="4" customWidth="1"/>
    <col min="2047" max="2047" width="0" style="4" hidden="1" customWidth="1"/>
    <col min="2048" max="2048" width="20" style="4" customWidth="1"/>
    <col min="2049" max="2049" width="20.85546875" style="4" customWidth="1"/>
    <col min="2050" max="2050" width="25" style="4" customWidth="1"/>
    <col min="2051" max="2051" width="18.7109375" style="4" customWidth="1"/>
    <col min="2052" max="2052" width="29.7109375" style="4" customWidth="1"/>
    <col min="2053" max="2053" width="13.42578125" style="4" customWidth="1"/>
    <col min="2054" max="2054" width="13.85546875" style="4" customWidth="1"/>
    <col min="2055" max="2059" width="16.5703125" style="4" customWidth="1"/>
    <col min="2060" max="2060" width="20.5703125" style="4" customWidth="1"/>
    <col min="2061" max="2061" width="21.140625" style="4" customWidth="1"/>
    <col min="2062" max="2062" width="9.5703125" style="4" customWidth="1"/>
    <col min="2063" max="2063" width="0.42578125" style="4" customWidth="1"/>
    <col min="2064" max="2070" width="6.42578125" style="4" customWidth="1"/>
    <col min="2071" max="2299" width="11.42578125" style="4"/>
    <col min="2300" max="2300" width="1" style="4" customWidth="1"/>
    <col min="2301" max="2301" width="4.28515625" style="4" customWidth="1"/>
    <col min="2302" max="2302" width="34.7109375" style="4" customWidth="1"/>
    <col min="2303" max="2303" width="0" style="4" hidden="1" customWidth="1"/>
    <col min="2304" max="2304" width="20" style="4" customWidth="1"/>
    <col min="2305" max="2305" width="20.85546875" style="4" customWidth="1"/>
    <col min="2306" max="2306" width="25" style="4" customWidth="1"/>
    <col min="2307" max="2307" width="18.7109375" style="4" customWidth="1"/>
    <col min="2308" max="2308" width="29.7109375" style="4" customWidth="1"/>
    <col min="2309" max="2309" width="13.42578125" style="4" customWidth="1"/>
    <col min="2310" max="2310" width="13.85546875" style="4" customWidth="1"/>
    <col min="2311" max="2315" width="16.5703125" style="4" customWidth="1"/>
    <col min="2316" max="2316" width="20.5703125" style="4" customWidth="1"/>
    <col min="2317" max="2317" width="21.140625" style="4" customWidth="1"/>
    <col min="2318" max="2318" width="9.5703125" style="4" customWidth="1"/>
    <col min="2319" max="2319" width="0.42578125" style="4" customWidth="1"/>
    <col min="2320" max="2326" width="6.42578125" style="4" customWidth="1"/>
    <col min="2327" max="2555" width="11.42578125" style="4"/>
    <col min="2556" max="2556" width="1" style="4" customWidth="1"/>
    <col min="2557" max="2557" width="4.28515625" style="4" customWidth="1"/>
    <col min="2558" max="2558" width="34.7109375" style="4" customWidth="1"/>
    <col min="2559" max="2559" width="0" style="4" hidden="1" customWidth="1"/>
    <col min="2560" max="2560" width="20" style="4" customWidth="1"/>
    <col min="2561" max="2561" width="20.85546875" style="4" customWidth="1"/>
    <col min="2562" max="2562" width="25" style="4" customWidth="1"/>
    <col min="2563" max="2563" width="18.7109375" style="4" customWidth="1"/>
    <col min="2564" max="2564" width="29.7109375" style="4" customWidth="1"/>
    <col min="2565" max="2565" width="13.42578125" style="4" customWidth="1"/>
    <col min="2566" max="2566" width="13.85546875" style="4" customWidth="1"/>
    <col min="2567" max="2571" width="16.5703125" style="4" customWidth="1"/>
    <col min="2572" max="2572" width="20.5703125" style="4" customWidth="1"/>
    <col min="2573" max="2573" width="21.140625" style="4" customWidth="1"/>
    <col min="2574" max="2574" width="9.5703125" style="4" customWidth="1"/>
    <col min="2575" max="2575" width="0.42578125" style="4" customWidth="1"/>
    <col min="2576" max="2582" width="6.42578125" style="4" customWidth="1"/>
    <col min="2583" max="2811" width="11.42578125" style="4"/>
    <col min="2812" max="2812" width="1" style="4" customWidth="1"/>
    <col min="2813" max="2813" width="4.28515625" style="4" customWidth="1"/>
    <col min="2814" max="2814" width="34.7109375" style="4" customWidth="1"/>
    <col min="2815" max="2815" width="0" style="4" hidden="1" customWidth="1"/>
    <col min="2816" max="2816" width="20" style="4" customWidth="1"/>
    <col min="2817" max="2817" width="20.85546875" style="4" customWidth="1"/>
    <col min="2818" max="2818" width="25" style="4" customWidth="1"/>
    <col min="2819" max="2819" width="18.7109375" style="4" customWidth="1"/>
    <col min="2820" max="2820" width="29.7109375" style="4" customWidth="1"/>
    <col min="2821" max="2821" width="13.42578125" style="4" customWidth="1"/>
    <col min="2822" max="2822" width="13.85546875" style="4" customWidth="1"/>
    <col min="2823" max="2827" width="16.5703125" style="4" customWidth="1"/>
    <col min="2828" max="2828" width="20.5703125" style="4" customWidth="1"/>
    <col min="2829" max="2829" width="21.140625" style="4" customWidth="1"/>
    <col min="2830" max="2830" width="9.5703125" style="4" customWidth="1"/>
    <col min="2831" max="2831" width="0.42578125" style="4" customWidth="1"/>
    <col min="2832" max="2838" width="6.42578125" style="4" customWidth="1"/>
    <col min="2839" max="3067" width="11.42578125" style="4"/>
    <col min="3068" max="3068" width="1" style="4" customWidth="1"/>
    <col min="3069" max="3069" width="4.28515625" style="4" customWidth="1"/>
    <col min="3070" max="3070" width="34.7109375" style="4" customWidth="1"/>
    <col min="3071" max="3071" width="0" style="4" hidden="1" customWidth="1"/>
    <col min="3072" max="3072" width="20" style="4" customWidth="1"/>
    <col min="3073" max="3073" width="20.85546875" style="4" customWidth="1"/>
    <col min="3074" max="3074" width="25" style="4" customWidth="1"/>
    <col min="3075" max="3075" width="18.7109375" style="4" customWidth="1"/>
    <col min="3076" max="3076" width="29.7109375" style="4" customWidth="1"/>
    <col min="3077" max="3077" width="13.42578125" style="4" customWidth="1"/>
    <col min="3078" max="3078" width="13.85546875" style="4" customWidth="1"/>
    <col min="3079" max="3083" width="16.5703125" style="4" customWidth="1"/>
    <col min="3084" max="3084" width="20.5703125" style="4" customWidth="1"/>
    <col min="3085" max="3085" width="21.140625" style="4" customWidth="1"/>
    <col min="3086" max="3086" width="9.5703125" style="4" customWidth="1"/>
    <col min="3087" max="3087" width="0.42578125" style="4" customWidth="1"/>
    <col min="3088" max="3094" width="6.42578125" style="4" customWidth="1"/>
    <col min="3095" max="3323" width="11.42578125" style="4"/>
    <col min="3324" max="3324" width="1" style="4" customWidth="1"/>
    <col min="3325" max="3325" width="4.28515625" style="4" customWidth="1"/>
    <col min="3326" max="3326" width="34.7109375" style="4" customWidth="1"/>
    <col min="3327" max="3327" width="0" style="4" hidden="1" customWidth="1"/>
    <col min="3328" max="3328" width="20" style="4" customWidth="1"/>
    <col min="3329" max="3329" width="20.85546875" style="4" customWidth="1"/>
    <col min="3330" max="3330" width="25" style="4" customWidth="1"/>
    <col min="3331" max="3331" width="18.7109375" style="4" customWidth="1"/>
    <col min="3332" max="3332" width="29.7109375" style="4" customWidth="1"/>
    <col min="3333" max="3333" width="13.42578125" style="4" customWidth="1"/>
    <col min="3334" max="3334" width="13.85546875" style="4" customWidth="1"/>
    <col min="3335" max="3339" width="16.5703125" style="4" customWidth="1"/>
    <col min="3340" max="3340" width="20.5703125" style="4" customWidth="1"/>
    <col min="3341" max="3341" width="21.140625" style="4" customWidth="1"/>
    <col min="3342" max="3342" width="9.5703125" style="4" customWidth="1"/>
    <col min="3343" max="3343" width="0.42578125" style="4" customWidth="1"/>
    <col min="3344" max="3350" width="6.42578125" style="4" customWidth="1"/>
    <col min="3351" max="3579" width="11.42578125" style="4"/>
    <col min="3580" max="3580" width="1" style="4" customWidth="1"/>
    <col min="3581" max="3581" width="4.28515625" style="4" customWidth="1"/>
    <col min="3582" max="3582" width="34.7109375" style="4" customWidth="1"/>
    <col min="3583" max="3583" width="0" style="4" hidden="1" customWidth="1"/>
    <col min="3584" max="3584" width="20" style="4" customWidth="1"/>
    <col min="3585" max="3585" width="20.85546875" style="4" customWidth="1"/>
    <col min="3586" max="3586" width="25" style="4" customWidth="1"/>
    <col min="3587" max="3587" width="18.7109375" style="4" customWidth="1"/>
    <col min="3588" max="3588" width="29.7109375" style="4" customWidth="1"/>
    <col min="3589" max="3589" width="13.42578125" style="4" customWidth="1"/>
    <col min="3590" max="3590" width="13.85546875" style="4" customWidth="1"/>
    <col min="3591" max="3595" width="16.5703125" style="4" customWidth="1"/>
    <col min="3596" max="3596" width="20.5703125" style="4" customWidth="1"/>
    <col min="3597" max="3597" width="21.140625" style="4" customWidth="1"/>
    <col min="3598" max="3598" width="9.5703125" style="4" customWidth="1"/>
    <col min="3599" max="3599" width="0.42578125" style="4" customWidth="1"/>
    <col min="3600" max="3606" width="6.42578125" style="4" customWidth="1"/>
    <col min="3607" max="3835" width="11.42578125" style="4"/>
    <col min="3836" max="3836" width="1" style="4" customWidth="1"/>
    <col min="3837" max="3837" width="4.28515625" style="4" customWidth="1"/>
    <col min="3838" max="3838" width="34.7109375" style="4" customWidth="1"/>
    <col min="3839" max="3839" width="0" style="4" hidden="1" customWidth="1"/>
    <col min="3840" max="3840" width="20" style="4" customWidth="1"/>
    <col min="3841" max="3841" width="20.85546875" style="4" customWidth="1"/>
    <col min="3842" max="3842" width="25" style="4" customWidth="1"/>
    <col min="3843" max="3843" width="18.7109375" style="4" customWidth="1"/>
    <col min="3844" max="3844" width="29.7109375" style="4" customWidth="1"/>
    <col min="3845" max="3845" width="13.42578125" style="4" customWidth="1"/>
    <col min="3846" max="3846" width="13.85546875" style="4" customWidth="1"/>
    <col min="3847" max="3851" width="16.5703125" style="4" customWidth="1"/>
    <col min="3852" max="3852" width="20.5703125" style="4" customWidth="1"/>
    <col min="3853" max="3853" width="21.140625" style="4" customWidth="1"/>
    <col min="3854" max="3854" width="9.5703125" style="4" customWidth="1"/>
    <col min="3855" max="3855" width="0.42578125" style="4" customWidth="1"/>
    <col min="3856" max="3862" width="6.42578125" style="4" customWidth="1"/>
    <col min="3863" max="4091" width="11.42578125" style="4"/>
    <col min="4092" max="4092" width="1" style="4" customWidth="1"/>
    <col min="4093" max="4093" width="4.28515625" style="4" customWidth="1"/>
    <col min="4094" max="4094" width="34.7109375" style="4" customWidth="1"/>
    <col min="4095" max="4095" width="0" style="4" hidden="1" customWidth="1"/>
    <col min="4096" max="4096" width="20" style="4" customWidth="1"/>
    <col min="4097" max="4097" width="20.85546875" style="4" customWidth="1"/>
    <col min="4098" max="4098" width="25" style="4" customWidth="1"/>
    <col min="4099" max="4099" width="18.7109375" style="4" customWidth="1"/>
    <col min="4100" max="4100" width="29.7109375" style="4" customWidth="1"/>
    <col min="4101" max="4101" width="13.42578125" style="4" customWidth="1"/>
    <col min="4102" max="4102" width="13.85546875" style="4" customWidth="1"/>
    <col min="4103" max="4107" width="16.5703125" style="4" customWidth="1"/>
    <col min="4108" max="4108" width="20.5703125" style="4" customWidth="1"/>
    <col min="4109" max="4109" width="21.140625" style="4" customWidth="1"/>
    <col min="4110" max="4110" width="9.5703125" style="4" customWidth="1"/>
    <col min="4111" max="4111" width="0.42578125" style="4" customWidth="1"/>
    <col min="4112" max="4118" width="6.42578125" style="4" customWidth="1"/>
    <col min="4119" max="4347" width="11.42578125" style="4"/>
    <col min="4348" max="4348" width="1" style="4" customWidth="1"/>
    <col min="4349" max="4349" width="4.28515625" style="4" customWidth="1"/>
    <col min="4350" max="4350" width="34.7109375" style="4" customWidth="1"/>
    <col min="4351" max="4351" width="0" style="4" hidden="1" customWidth="1"/>
    <col min="4352" max="4352" width="20" style="4" customWidth="1"/>
    <col min="4353" max="4353" width="20.85546875" style="4" customWidth="1"/>
    <col min="4354" max="4354" width="25" style="4" customWidth="1"/>
    <col min="4355" max="4355" width="18.7109375" style="4" customWidth="1"/>
    <col min="4356" max="4356" width="29.7109375" style="4" customWidth="1"/>
    <col min="4357" max="4357" width="13.42578125" style="4" customWidth="1"/>
    <col min="4358" max="4358" width="13.85546875" style="4" customWidth="1"/>
    <col min="4359" max="4363" width="16.5703125" style="4" customWidth="1"/>
    <col min="4364" max="4364" width="20.5703125" style="4" customWidth="1"/>
    <col min="4365" max="4365" width="21.140625" style="4" customWidth="1"/>
    <col min="4366" max="4366" width="9.5703125" style="4" customWidth="1"/>
    <col min="4367" max="4367" width="0.42578125" style="4" customWidth="1"/>
    <col min="4368" max="4374" width="6.42578125" style="4" customWidth="1"/>
    <col min="4375" max="4603" width="11.42578125" style="4"/>
    <col min="4604" max="4604" width="1" style="4" customWidth="1"/>
    <col min="4605" max="4605" width="4.28515625" style="4" customWidth="1"/>
    <col min="4606" max="4606" width="34.7109375" style="4" customWidth="1"/>
    <col min="4607" max="4607" width="0" style="4" hidden="1" customWidth="1"/>
    <col min="4608" max="4608" width="20" style="4" customWidth="1"/>
    <col min="4609" max="4609" width="20.85546875" style="4" customWidth="1"/>
    <col min="4610" max="4610" width="25" style="4" customWidth="1"/>
    <col min="4611" max="4611" width="18.7109375" style="4" customWidth="1"/>
    <col min="4612" max="4612" width="29.7109375" style="4" customWidth="1"/>
    <col min="4613" max="4613" width="13.42578125" style="4" customWidth="1"/>
    <col min="4614" max="4614" width="13.85546875" style="4" customWidth="1"/>
    <col min="4615" max="4619" width="16.5703125" style="4" customWidth="1"/>
    <col min="4620" max="4620" width="20.5703125" style="4" customWidth="1"/>
    <col min="4621" max="4621" width="21.140625" style="4" customWidth="1"/>
    <col min="4622" max="4622" width="9.5703125" style="4" customWidth="1"/>
    <col min="4623" max="4623" width="0.42578125" style="4" customWidth="1"/>
    <col min="4624" max="4630" width="6.42578125" style="4" customWidth="1"/>
    <col min="4631" max="4859" width="11.42578125" style="4"/>
    <col min="4860" max="4860" width="1" style="4" customWidth="1"/>
    <col min="4861" max="4861" width="4.28515625" style="4" customWidth="1"/>
    <col min="4862" max="4862" width="34.7109375" style="4" customWidth="1"/>
    <col min="4863" max="4863" width="0" style="4" hidden="1" customWidth="1"/>
    <col min="4864" max="4864" width="20" style="4" customWidth="1"/>
    <col min="4865" max="4865" width="20.85546875" style="4" customWidth="1"/>
    <col min="4866" max="4866" width="25" style="4" customWidth="1"/>
    <col min="4867" max="4867" width="18.7109375" style="4" customWidth="1"/>
    <col min="4868" max="4868" width="29.7109375" style="4" customWidth="1"/>
    <col min="4869" max="4869" width="13.42578125" style="4" customWidth="1"/>
    <col min="4870" max="4870" width="13.85546875" style="4" customWidth="1"/>
    <col min="4871" max="4875" width="16.5703125" style="4" customWidth="1"/>
    <col min="4876" max="4876" width="20.5703125" style="4" customWidth="1"/>
    <col min="4877" max="4877" width="21.140625" style="4" customWidth="1"/>
    <col min="4878" max="4878" width="9.5703125" style="4" customWidth="1"/>
    <col min="4879" max="4879" width="0.42578125" style="4" customWidth="1"/>
    <col min="4880" max="4886" width="6.42578125" style="4" customWidth="1"/>
    <col min="4887" max="5115" width="11.42578125" style="4"/>
    <col min="5116" max="5116" width="1" style="4" customWidth="1"/>
    <col min="5117" max="5117" width="4.28515625" style="4" customWidth="1"/>
    <col min="5118" max="5118" width="34.7109375" style="4" customWidth="1"/>
    <col min="5119" max="5119" width="0" style="4" hidden="1" customWidth="1"/>
    <col min="5120" max="5120" width="20" style="4" customWidth="1"/>
    <col min="5121" max="5121" width="20.85546875" style="4" customWidth="1"/>
    <col min="5122" max="5122" width="25" style="4" customWidth="1"/>
    <col min="5123" max="5123" width="18.7109375" style="4" customWidth="1"/>
    <col min="5124" max="5124" width="29.7109375" style="4" customWidth="1"/>
    <col min="5125" max="5125" width="13.42578125" style="4" customWidth="1"/>
    <col min="5126" max="5126" width="13.85546875" style="4" customWidth="1"/>
    <col min="5127" max="5131" width="16.5703125" style="4" customWidth="1"/>
    <col min="5132" max="5132" width="20.5703125" style="4" customWidth="1"/>
    <col min="5133" max="5133" width="21.140625" style="4" customWidth="1"/>
    <col min="5134" max="5134" width="9.5703125" style="4" customWidth="1"/>
    <col min="5135" max="5135" width="0.42578125" style="4" customWidth="1"/>
    <col min="5136" max="5142" width="6.42578125" style="4" customWidth="1"/>
    <col min="5143" max="5371" width="11.42578125" style="4"/>
    <col min="5372" max="5372" width="1" style="4" customWidth="1"/>
    <col min="5373" max="5373" width="4.28515625" style="4" customWidth="1"/>
    <col min="5374" max="5374" width="34.7109375" style="4" customWidth="1"/>
    <col min="5375" max="5375" width="0" style="4" hidden="1" customWidth="1"/>
    <col min="5376" max="5376" width="20" style="4" customWidth="1"/>
    <col min="5377" max="5377" width="20.85546875" style="4" customWidth="1"/>
    <col min="5378" max="5378" width="25" style="4" customWidth="1"/>
    <col min="5379" max="5379" width="18.7109375" style="4" customWidth="1"/>
    <col min="5380" max="5380" width="29.7109375" style="4" customWidth="1"/>
    <col min="5381" max="5381" width="13.42578125" style="4" customWidth="1"/>
    <col min="5382" max="5382" width="13.85546875" style="4" customWidth="1"/>
    <col min="5383" max="5387" width="16.5703125" style="4" customWidth="1"/>
    <col min="5388" max="5388" width="20.5703125" style="4" customWidth="1"/>
    <col min="5389" max="5389" width="21.140625" style="4" customWidth="1"/>
    <col min="5390" max="5390" width="9.5703125" style="4" customWidth="1"/>
    <col min="5391" max="5391" width="0.42578125" style="4" customWidth="1"/>
    <col min="5392" max="5398" width="6.42578125" style="4" customWidth="1"/>
    <col min="5399" max="5627" width="11.42578125" style="4"/>
    <col min="5628" max="5628" width="1" style="4" customWidth="1"/>
    <col min="5629" max="5629" width="4.28515625" style="4" customWidth="1"/>
    <col min="5630" max="5630" width="34.7109375" style="4" customWidth="1"/>
    <col min="5631" max="5631" width="0" style="4" hidden="1" customWidth="1"/>
    <col min="5632" max="5632" width="20" style="4" customWidth="1"/>
    <col min="5633" max="5633" width="20.85546875" style="4" customWidth="1"/>
    <col min="5634" max="5634" width="25" style="4" customWidth="1"/>
    <col min="5635" max="5635" width="18.7109375" style="4" customWidth="1"/>
    <col min="5636" max="5636" width="29.7109375" style="4" customWidth="1"/>
    <col min="5637" max="5637" width="13.42578125" style="4" customWidth="1"/>
    <col min="5638" max="5638" width="13.85546875" style="4" customWidth="1"/>
    <col min="5639" max="5643" width="16.5703125" style="4" customWidth="1"/>
    <col min="5644" max="5644" width="20.5703125" style="4" customWidth="1"/>
    <col min="5645" max="5645" width="21.140625" style="4" customWidth="1"/>
    <col min="5646" max="5646" width="9.5703125" style="4" customWidth="1"/>
    <col min="5647" max="5647" width="0.42578125" style="4" customWidth="1"/>
    <col min="5648" max="5654" width="6.42578125" style="4" customWidth="1"/>
    <col min="5655" max="5883" width="11.42578125" style="4"/>
    <col min="5884" max="5884" width="1" style="4" customWidth="1"/>
    <col min="5885" max="5885" width="4.28515625" style="4" customWidth="1"/>
    <col min="5886" max="5886" width="34.7109375" style="4" customWidth="1"/>
    <col min="5887" max="5887" width="0" style="4" hidden="1" customWidth="1"/>
    <col min="5888" max="5888" width="20" style="4" customWidth="1"/>
    <col min="5889" max="5889" width="20.85546875" style="4" customWidth="1"/>
    <col min="5890" max="5890" width="25" style="4" customWidth="1"/>
    <col min="5891" max="5891" width="18.7109375" style="4" customWidth="1"/>
    <col min="5892" max="5892" width="29.7109375" style="4" customWidth="1"/>
    <col min="5893" max="5893" width="13.42578125" style="4" customWidth="1"/>
    <col min="5894" max="5894" width="13.85546875" style="4" customWidth="1"/>
    <col min="5895" max="5899" width="16.5703125" style="4" customWidth="1"/>
    <col min="5900" max="5900" width="20.5703125" style="4" customWidth="1"/>
    <col min="5901" max="5901" width="21.140625" style="4" customWidth="1"/>
    <col min="5902" max="5902" width="9.5703125" style="4" customWidth="1"/>
    <col min="5903" max="5903" width="0.42578125" style="4" customWidth="1"/>
    <col min="5904" max="5910" width="6.42578125" style="4" customWidth="1"/>
    <col min="5911" max="6139" width="11.42578125" style="4"/>
    <col min="6140" max="6140" width="1" style="4" customWidth="1"/>
    <col min="6141" max="6141" width="4.28515625" style="4" customWidth="1"/>
    <col min="6142" max="6142" width="34.7109375" style="4" customWidth="1"/>
    <col min="6143" max="6143" width="0" style="4" hidden="1" customWidth="1"/>
    <col min="6144" max="6144" width="20" style="4" customWidth="1"/>
    <col min="6145" max="6145" width="20.85546875" style="4" customWidth="1"/>
    <col min="6146" max="6146" width="25" style="4" customWidth="1"/>
    <col min="6147" max="6147" width="18.7109375" style="4" customWidth="1"/>
    <col min="6148" max="6148" width="29.7109375" style="4" customWidth="1"/>
    <col min="6149" max="6149" width="13.42578125" style="4" customWidth="1"/>
    <col min="6150" max="6150" width="13.85546875" style="4" customWidth="1"/>
    <col min="6151" max="6155" width="16.5703125" style="4" customWidth="1"/>
    <col min="6156" max="6156" width="20.5703125" style="4" customWidth="1"/>
    <col min="6157" max="6157" width="21.140625" style="4" customWidth="1"/>
    <col min="6158" max="6158" width="9.5703125" style="4" customWidth="1"/>
    <col min="6159" max="6159" width="0.42578125" style="4" customWidth="1"/>
    <col min="6160" max="6166" width="6.42578125" style="4" customWidth="1"/>
    <col min="6167" max="6395" width="11.42578125" style="4"/>
    <col min="6396" max="6396" width="1" style="4" customWidth="1"/>
    <col min="6397" max="6397" width="4.28515625" style="4" customWidth="1"/>
    <col min="6398" max="6398" width="34.7109375" style="4" customWidth="1"/>
    <col min="6399" max="6399" width="0" style="4" hidden="1" customWidth="1"/>
    <col min="6400" max="6400" width="20" style="4" customWidth="1"/>
    <col min="6401" max="6401" width="20.85546875" style="4" customWidth="1"/>
    <col min="6402" max="6402" width="25" style="4" customWidth="1"/>
    <col min="6403" max="6403" width="18.7109375" style="4" customWidth="1"/>
    <col min="6404" max="6404" width="29.7109375" style="4" customWidth="1"/>
    <col min="6405" max="6405" width="13.42578125" style="4" customWidth="1"/>
    <col min="6406" max="6406" width="13.85546875" style="4" customWidth="1"/>
    <col min="6407" max="6411" width="16.5703125" style="4" customWidth="1"/>
    <col min="6412" max="6412" width="20.5703125" style="4" customWidth="1"/>
    <col min="6413" max="6413" width="21.140625" style="4" customWidth="1"/>
    <col min="6414" max="6414" width="9.5703125" style="4" customWidth="1"/>
    <col min="6415" max="6415" width="0.42578125" style="4" customWidth="1"/>
    <col min="6416" max="6422" width="6.42578125" style="4" customWidth="1"/>
    <col min="6423" max="6651" width="11.42578125" style="4"/>
    <col min="6652" max="6652" width="1" style="4" customWidth="1"/>
    <col min="6653" max="6653" width="4.28515625" style="4" customWidth="1"/>
    <col min="6654" max="6654" width="34.7109375" style="4" customWidth="1"/>
    <col min="6655" max="6655" width="0" style="4" hidden="1" customWidth="1"/>
    <col min="6656" max="6656" width="20" style="4" customWidth="1"/>
    <col min="6657" max="6657" width="20.85546875" style="4" customWidth="1"/>
    <col min="6658" max="6658" width="25" style="4" customWidth="1"/>
    <col min="6659" max="6659" width="18.7109375" style="4" customWidth="1"/>
    <col min="6660" max="6660" width="29.7109375" style="4" customWidth="1"/>
    <col min="6661" max="6661" width="13.42578125" style="4" customWidth="1"/>
    <col min="6662" max="6662" width="13.85546875" style="4" customWidth="1"/>
    <col min="6663" max="6667" width="16.5703125" style="4" customWidth="1"/>
    <col min="6668" max="6668" width="20.5703125" style="4" customWidth="1"/>
    <col min="6669" max="6669" width="21.140625" style="4" customWidth="1"/>
    <col min="6670" max="6670" width="9.5703125" style="4" customWidth="1"/>
    <col min="6671" max="6671" width="0.42578125" style="4" customWidth="1"/>
    <col min="6672" max="6678" width="6.42578125" style="4" customWidth="1"/>
    <col min="6679" max="6907" width="11.42578125" style="4"/>
    <col min="6908" max="6908" width="1" style="4" customWidth="1"/>
    <col min="6909" max="6909" width="4.28515625" style="4" customWidth="1"/>
    <col min="6910" max="6910" width="34.7109375" style="4" customWidth="1"/>
    <col min="6911" max="6911" width="0" style="4" hidden="1" customWidth="1"/>
    <col min="6912" max="6912" width="20" style="4" customWidth="1"/>
    <col min="6913" max="6913" width="20.85546875" style="4" customWidth="1"/>
    <col min="6914" max="6914" width="25" style="4" customWidth="1"/>
    <col min="6915" max="6915" width="18.7109375" style="4" customWidth="1"/>
    <col min="6916" max="6916" width="29.7109375" style="4" customWidth="1"/>
    <col min="6917" max="6917" width="13.42578125" style="4" customWidth="1"/>
    <col min="6918" max="6918" width="13.85546875" style="4" customWidth="1"/>
    <col min="6919" max="6923" width="16.5703125" style="4" customWidth="1"/>
    <col min="6924" max="6924" width="20.5703125" style="4" customWidth="1"/>
    <col min="6925" max="6925" width="21.140625" style="4" customWidth="1"/>
    <col min="6926" max="6926" width="9.5703125" style="4" customWidth="1"/>
    <col min="6927" max="6927" width="0.42578125" style="4" customWidth="1"/>
    <col min="6928" max="6934" width="6.42578125" style="4" customWidth="1"/>
    <col min="6935" max="7163" width="11.42578125" style="4"/>
    <col min="7164" max="7164" width="1" style="4" customWidth="1"/>
    <col min="7165" max="7165" width="4.28515625" style="4" customWidth="1"/>
    <col min="7166" max="7166" width="34.7109375" style="4" customWidth="1"/>
    <col min="7167" max="7167" width="0" style="4" hidden="1" customWidth="1"/>
    <col min="7168" max="7168" width="20" style="4" customWidth="1"/>
    <col min="7169" max="7169" width="20.85546875" style="4" customWidth="1"/>
    <col min="7170" max="7170" width="25" style="4" customWidth="1"/>
    <col min="7171" max="7171" width="18.7109375" style="4" customWidth="1"/>
    <col min="7172" max="7172" width="29.7109375" style="4" customWidth="1"/>
    <col min="7173" max="7173" width="13.42578125" style="4" customWidth="1"/>
    <col min="7174" max="7174" width="13.85546875" style="4" customWidth="1"/>
    <col min="7175" max="7179" width="16.5703125" style="4" customWidth="1"/>
    <col min="7180" max="7180" width="20.5703125" style="4" customWidth="1"/>
    <col min="7181" max="7181" width="21.140625" style="4" customWidth="1"/>
    <col min="7182" max="7182" width="9.5703125" style="4" customWidth="1"/>
    <col min="7183" max="7183" width="0.42578125" style="4" customWidth="1"/>
    <col min="7184" max="7190" width="6.42578125" style="4" customWidth="1"/>
    <col min="7191" max="7419" width="11.42578125" style="4"/>
    <col min="7420" max="7420" width="1" style="4" customWidth="1"/>
    <col min="7421" max="7421" width="4.28515625" style="4" customWidth="1"/>
    <col min="7422" max="7422" width="34.7109375" style="4" customWidth="1"/>
    <col min="7423" max="7423" width="0" style="4" hidden="1" customWidth="1"/>
    <col min="7424" max="7424" width="20" style="4" customWidth="1"/>
    <col min="7425" max="7425" width="20.85546875" style="4" customWidth="1"/>
    <col min="7426" max="7426" width="25" style="4" customWidth="1"/>
    <col min="7427" max="7427" width="18.7109375" style="4" customWidth="1"/>
    <col min="7428" max="7428" width="29.7109375" style="4" customWidth="1"/>
    <col min="7429" max="7429" width="13.42578125" style="4" customWidth="1"/>
    <col min="7430" max="7430" width="13.85546875" style="4" customWidth="1"/>
    <col min="7431" max="7435" width="16.5703125" style="4" customWidth="1"/>
    <col min="7436" max="7436" width="20.5703125" style="4" customWidth="1"/>
    <col min="7437" max="7437" width="21.140625" style="4" customWidth="1"/>
    <col min="7438" max="7438" width="9.5703125" style="4" customWidth="1"/>
    <col min="7439" max="7439" width="0.42578125" style="4" customWidth="1"/>
    <col min="7440" max="7446" width="6.42578125" style="4" customWidth="1"/>
    <col min="7447" max="7675" width="11.42578125" style="4"/>
    <col min="7676" max="7676" width="1" style="4" customWidth="1"/>
    <col min="7677" max="7677" width="4.28515625" style="4" customWidth="1"/>
    <col min="7678" max="7678" width="34.7109375" style="4" customWidth="1"/>
    <col min="7679" max="7679" width="0" style="4" hidden="1" customWidth="1"/>
    <col min="7680" max="7680" width="20" style="4" customWidth="1"/>
    <col min="7681" max="7681" width="20.85546875" style="4" customWidth="1"/>
    <col min="7682" max="7682" width="25" style="4" customWidth="1"/>
    <col min="7683" max="7683" width="18.7109375" style="4" customWidth="1"/>
    <col min="7684" max="7684" width="29.7109375" style="4" customWidth="1"/>
    <col min="7685" max="7685" width="13.42578125" style="4" customWidth="1"/>
    <col min="7686" max="7686" width="13.85546875" style="4" customWidth="1"/>
    <col min="7687" max="7691" width="16.5703125" style="4" customWidth="1"/>
    <col min="7692" max="7692" width="20.5703125" style="4" customWidth="1"/>
    <col min="7693" max="7693" width="21.140625" style="4" customWidth="1"/>
    <col min="7694" max="7694" width="9.5703125" style="4" customWidth="1"/>
    <col min="7695" max="7695" width="0.42578125" style="4" customWidth="1"/>
    <col min="7696" max="7702" width="6.42578125" style="4" customWidth="1"/>
    <col min="7703" max="7931" width="11.42578125" style="4"/>
    <col min="7932" max="7932" width="1" style="4" customWidth="1"/>
    <col min="7933" max="7933" width="4.28515625" style="4" customWidth="1"/>
    <col min="7934" max="7934" width="34.7109375" style="4" customWidth="1"/>
    <col min="7935" max="7935" width="0" style="4" hidden="1" customWidth="1"/>
    <col min="7936" max="7936" width="20" style="4" customWidth="1"/>
    <col min="7937" max="7937" width="20.85546875" style="4" customWidth="1"/>
    <col min="7938" max="7938" width="25" style="4" customWidth="1"/>
    <col min="7939" max="7939" width="18.7109375" style="4" customWidth="1"/>
    <col min="7940" max="7940" width="29.7109375" style="4" customWidth="1"/>
    <col min="7941" max="7941" width="13.42578125" style="4" customWidth="1"/>
    <col min="7942" max="7942" width="13.85546875" style="4" customWidth="1"/>
    <col min="7943" max="7947" width="16.5703125" style="4" customWidth="1"/>
    <col min="7948" max="7948" width="20.5703125" style="4" customWidth="1"/>
    <col min="7949" max="7949" width="21.140625" style="4" customWidth="1"/>
    <col min="7950" max="7950" width="9.5703125" style="4" customWidth="1"/>
    <col min="7951" max="7951" width="0.42578125" style="4" customWidth="1"/>
    <col min="7952" max="7958" width="6.42578125" style="4" customWidth="1"/>
    <col min="7959" max="8187" width="11.42578125" style="4"/>
    <col min="8188" max="8188" width="1" style="4" customWidth="1"/>
    <col min="8189" max="8189" width="4.28515625" style="4" customWidth="1"/>
    <col min="8190" max="8190" width="34.7109375" style="4" customWidth="1"/>
    <col min="8191" max="8191" width="0" style="4" hidden="1" customWidth="1"/>
    <col min="8192" max="8192" width="20" style="4" customWidth="1"/>
    <col min="8193" max="8193" width="20.85546875" style="4" customWidth="1"/>
    <col min="8194" max="8194" width="25" style="4" customWidth="1"/>
    <col min="8195" max="8195" width="18.7109375" style="4" customWidth="1"/>
    <col min="8196" max="8196" width="29.7109375" style="4" customWidth="1"/>
    <col min="8197" max="8197" width="13.42578125" style="4" customWidth="1"/>
    <col min="8198" max="8198" width="13.85546875" style="4" customWidth="1"/>
    <col min="8199" max="8203" width="16.5703125" style="4" customWidth="1"/>
    <col min="8204" max="8204" width="20.5703125" style="4" customWidth="1"/>
    <col min="8205" max="8205" width="21.140625" style="4" customWidth="1"/>
    <col min="8206" max="8206" width="9.5703125" style="4" customWidth="1"/>
    <col min="8207" max="8207" width="0.42578125" style="4" customWidth="1"/>
    <col min="8208" max="8214" width="6.42578125" style="4" customWidth="1"/>
    <col min="8215" max="8443" width="11.42578125" style="4"/>
    <col min="8444" max="8444" width="1" style="4" customWidth="1"/>
    <col min="8445" max="8445" width="4.28515625" style="4" customWidth="1"/>
    <col min="8446" max="8446" width="34.7109375" style="4" customWidth="1"/>
    <col min="8447" max="8447" width="0" style="4" hidden="1" customWidth="1"/>
    <col min="8448" max="8448" width="20" style="4" customWidth="1"/>
    <col min="8449" max="8449" width="20.85546875" style="4" customWidth="1"/>
    <col min="8450" max="8450" width="25" style="4" customWidth="1"/>
    <col min="8451" max="8451" width="18.7109375" style="4" customWidth="1"/>
    <col min="8452" max="8452" width="29.7109375" style="4" customWidth="1"/>
    <col min="8453" max="8453" width="13.42578125" style="4" customWidth="1"/>
    <col min="8454" max="8454" width="13.85546875" style="4" customWidth="1"/>
    <col min="8455" max="8459" width="16.5703125" style="4" customWidth="1"/>
    <col min="8460" max="8460" width="20.5703125" style="4" customWidth="1"/>
    <col min="8461" max="8461" width="21.140625" style="4" customWidth="1"/>
    <col min="8462" max="8462" width="9.5703125" style="4" customWidth="1"/>
    <col min="8463" max="8463" width="0.42578125" style="4" customWidth="1"/>
    <col min="8464" max="8470" width="6.42578125" style="4" customWidth="1"/>
    <col min="8471" max="8699" width="11.42578125" style="4"/>
    <col min="8700" max="8700" width="1" style="4" customWidth="1"/>
    <col min="8701" max="8701" width="4.28515625" style="4" customWidth="1"/>
    <col min="8702" max="8702" width="34.7109375" style="4" customWidth="1"/>
    <col min="8703" max="8703" width="0" style="4" hidden="1" customWidth="1"/>
    <col min="8704" max="8704" width="20" style="4" customWidth="1"/>
    <col min="8705" max="8705" width="20.85546875" style="4" customWidth="1"/>
    <col min="8706" max="8706" width="25" style="4" customWidth="1"/>
    <col min="8707" max="8707" width="18.7109375" style="4" customWidth="1"/>
    <col min="8708" max="8708" width="29.7109375" style="4" customWidth="1"/>
    <col min="8709" max="8709" width="13.42578125" style="4" customWidth="1"/>
    <col min="8710" max="8710" width="13.85546875" style="4" customWidth="1"/>
    <col min="8711" max="8715" width="16.5703125" style="4" customWidth="1"/>
    <col min="8716" max="8716" width="20.5703125" style="4" customWidth="1"/>
    <col min="8717" max="8717" width="21.140625" style="4" customWidth="1"/>
    <col min="8718" max="8718" width="9.5703125" style="4" customWidth="1"/>
    <col min="8719" max="8719" width="0.42578125" style="4" customWidth="1"/>
    <col min="8720" max="8726" width="6.42578125" style="4" customWidth="1"/>
    <col min="8727" max="8955" width="11.42578125" style="4"/>
    <col min="8956" max="8956" width="1" style="4" customWidth="1"/>
    <col min="8957" max="8957" width="4.28515625" style="4" customWidth="1"/>
    <col min="8958" max="8958" width="34.7109375" style="4" customWidth="1"/>
    <col min="8959" max="8959" width="0" style="4" hidden="1" customWidth="1"/>
    <col min="8960" max="8960" width="20" style="4" customWidth="1"/>
    <col min="8961" max="8961" width="20.85546875" style="4" customWidth="1"/>
    <col min="8962" max="8962" width="25" style="4" customWidth="1"/>
    <col min="8963" max="8963" width="18.7109375" style="4" customWidth="1"/>
    <col min="8964" max="8964" width="29.7109375" style="4" customWidth="1"/>
    <col min="8965" max="8965" width="13.42578125" style="4" customWidth="1"/>
    <col min="8966" max="8966" width="13.85546875" style="4" customWidth="1"/>
    <col min="8967" max="8971" width="16.5703125" style="4" customWidth="1"/>
    <col min="8972" max="8972" width="20.5703125" style="4" customWidth="1"/>
    <col min="8973" max="8973" width="21.140625" style="4" customWidth="1"/>
    <col min="8974" max="8974" width="9.5703125" style="4" customWidth="1"/>
    <col min="8975" max="8975" width="0.42578125" style="4" customWidth="1"/>
    <col min="8976" max="8982" width="6.42578125" style="4" customWidth="1"/>
    <col min="8983" max="9211" width="11.42578125" style="4"/>
    <col min="9212" max="9212" width="1" style="4" customWidth="1"/>
    <col min="9213" max="9213" width="4.28515625" style="4" customWidth="1"/>
    <col min="9214" max="9214" width="34.7109375" style="4" customWidth="1"/>
    <col min="9215" max="9215" width="0" style="4" hidden="1" customWidth="1"/>
    <col min="9216" max="9216" width="20" style="4" customWidth="1"/>
    <col min="9217" max="9217" width="20.85546875" style="4" customWidth="1"/>
    <col min="9218" max="9218" width="25" style="4" customWidth="1"/>
    <col min="9219" max="9219" width="18.7109375" style="4" customWidth="1"/>
    <col min="9220" max="9220" width="29.7109375" style="4" customWidth="1"/>
    <col min="9221" max="9221" width="13.42578125" style="4" customWidth="1"/>
    <col min="9222" max="9222" width="13.85546875" style="4" customWidth="1"/>
    <col min="9223" max="9227" width="16.5703125" style="4" customWidth="1"/>
    <col min="9228" max="9228" width="20.5703125" style="4" customWidth="1"/>
    <col min="9229" max="9229" width="21.140625" style="4" customWidth="1"/>
    <col min="9230" max="9230" width="9.5703125" style="4" customWidth="1"/>
    <col min="9231" max="9231" width="0.42578125" style="4" customWidth="1"/>
    <col min="9232" max="9238" width="6.42578125" style="4" customWidth="1"/>
    <col min="9239" max="9467" width="11.42578125" style="4"/>
    <col min="9468" max="9468" width="1" style="4" customWidth="1"/>
    <col min="9469" max="9469" width="4.28515625" style="4" customWidth="1"/>
    <col min="9470" max="9470" width="34.7109375" style="4" customWidth="1"/>
    <col min="9471" max="9471" width="0" style="4" hidden="1" customWidth="1"/>
    <col min="9472" max="9472" width="20" style="4" customWidth="1"/>
    <col min="9473" max="9473" width="20.85546875" style="4" customWidth="1"/>
    <col min="9474" max="9474" width="25" style="4" customWidth="1"/>
    <col min="9475" max="9475" width="18.7109375" style="4" customWidth="1"/>
    <col min="9476" max="9476" width="29.7109375" style="4" customWidth="1"/>
    <col min="9477" max="9477" width="13.42578125" style="4" customWidth="1"/>
    <col min="9478" max="9478" width="13.85546875" style="4" customWidth="1"/>
    <col min="9479" max="9483" width="16.5703125" style="4" customWidth="1"/>
    <col min="9484" max="9484" width="20.5703125" style="4" customWidth="1"/>
    <col min="9485" max="9485" width="21.140625" style="4" customWidth="1"/>
    <col min="9486" max="9486" width="9.5703125" style="4" customWidth="1"/>
    <col min="9487" max="9487" width="0.42578125" style="4" customWidth="1"/>
    <col min="9488" max="9494" width="6.42578125" style="4" customWidth="1"/>
    <col min="9495" max="9723" width="11.42578125" style="4"/>
    <col min="9724" max="9724" width="1" style="4" customWidth="1"/>
    <col min="9725" max="9725" width="4.28515625" style="4" customWidth="1"/>
    <col min="9726" max="9726" width="34.7109375" style="4" customWidth="1"/>
    <col min="9727" max="9727" width="0" style="4" hidden="1" customWidth="1"/>
    <col min="9728" max="9728" width="20" style="4" customWidth="1"/>
    <col min="9729" max="9729" width="20.85546875" style="4" customWidth="1"/>
    <col min="9730" max="9730" width="25" style="4" customWidth="1"/>
    <col min="9731" max="9731" width="18.7109375" style="4" customWidth="1"/>
    <col min="9732" max="9732" width="29.7109375" style="4" customWidth="1"/>
    <col min="9733" max="9733" width="13.42578125" style="4" customWidth="1"/>
    <col min="9734" max="9734" width="13.85546875" style="4" customWidth="1"/>
    <col min="9735" max="9739" width="16.5703125" style="4" customWidth="1"/>
    <col min="9740" max="9740" width="20.5703125" style="4" customWidth="1"/>
    <col min="9741" max="9741" width="21.140625" style="4" customWidth="1"/>
    <col min="9742" max="9742" width="9.5703125" style="4" customWidth="1"/>
    <col min="9743" max="9743" width="0.42578125" style="4" customWidth="1"/>
    <col min="9744" max="9750" width="6.42578125" style="4" customWidth="1"/>
    <col min="9751" max="9979" width="11.42578125" style="4"/>
    <col min="9980" max="9980" width="1" style="4" customWidth="1"/>
    <col min="9981" max="9981" width="4.28515625" style="4" customWidth="1"/>
    <col min="9982" max="9982" width="34.7109375" style="4" customWidth="1"/>
    <col min="9983" max="9983" width="0" style="4" hidden="1" customWidth="1"/>
    <col min="9984" max="9984" width="20" style="4" customWidth="1"/>
    <col min="9985" max="9985" width="20.85546875" style="4" customWidth="1"/>
    <col min="9986" max="9986" width="25" style="4" customWidth="1"/>
    <col min="9987" max="9987" width="18.7109375" style="4" customWidth="1"/>
    <col min="9988" max="9988" width="29.7109375" style="4" customWidth="1"/>
    <col min="9989" max="9989" width="13.42578125" style="4" customWidth="1"/>
    <col min="9990" max="9990" width="13.85546875" style="4" customWidth="1"/>
    <col min="9991" max="9995" width="16.5703125" style="4" customWidth="1"/>
    <col min="9996" max="9996" width="20.5703125" style="4" customWidth="1"/>
    <col min="9997" max="9997" width="21.140625" style="4" customWidth="1"/>
    <col min="9998" max="9998" width="9.5703125" style="4" customWidth="1"/>
    <col min="9999" max="9999" width="0.42578125" style="4" customWidth="1"/>
    <col min="10000" max="10006" width="6.42578125" style="4" customWidth="1"/>
    <col min="10007" max="10235" width="11.42578125" style="4"/>
    <col min="10236" max="10236" width="1" style="4" customWidth="1"/>
    <col min="10237" max="10237" width="4.28515625" style="4" customWidth="1"/>
    <col min="10238" max="10238" width="34.7109375" style="4" customWidth="1"/>
    <col min="10239" max="10239" width="0" style="4" hidden="1" customWidth="1"/>
    <col min="10240" max="10240" width="20" style="4" customWidth="1"/>
    <col min="10241" max="10241" width="20.85546875" style="4" customWidth="1"/>
    <col min="10242" max="10242" width="25" style="4" customWidth="1"/>
    <col min="10243" max="10243" width="18.7109375" style="4" customWidth="1"/>
    <col min="10244" max="10244" width="29.7109375" style="4" customWidth="1"/>
    <col min="10245" max="10245" width="13.42578125" style="4" customWidth="1"/>
    <col min="10246" max="10246" width="13.85546875" style="4" customWidth="1"/>
    <col min="10247" max="10251" width="16.5703125" style="4" customWidth="1"/>
    <col min="10252" max="10252" width="20.5703125" style="4" customWidth="1"/>
    <col min="10253" max="10253" width="21.140625" style="4" customWidth="1"/>
    <col min="10254" max="10254" width="9.5703125" style="4" customWidth="1"/>
    <col min="10255" max="10255" width="0.42578125" style="4" customWidth="1"/>
    <col min="10256" max="10262" width="6.42578125" style="4" customWidth="1"/>
    <col min="10263" max="10491" width="11.42578125" style="4"/>
    <col min="10492" max="10492" width="1" style="4" customWidth="1"/>
    <col min="10493" max="10493" width="4.28515625" style="4" customWidth="1"/>
    <col min="10494" max="10494" width="34.7109375" style="4" customWidth="1"/>
    <col min="10495" max="10495" width="0" style="4" hidden="1" customWidth="1"/>
    <col min="10496" max="10496" width="20" style="4" customWidth="1"/>
    <col min="10497" max="10497" width="20.85546875" style="4" customWidth="1"/>
    <col min="10498" max="10498" width="25" style="4" customWidth="1"/>
    <col min="10499" max="10499" width="18.7109375" style="4" customWidth="1"/>
    <col min="10500" max="10500" width="29.7109375" style="4" customWidth="1"/>
    <col min="10501" max="10501" width="13.42578125" style="4" customWidth="1"/>
    <col min="10502" max="10502" width="13.85546875" style="4" customWidth="1"/>
    <col min="10503" max="10507" width="16.5703125" style="4" customWidth="1"/>
    <col min="10508" max="10508" width="20.5703125" style="4" customWidth="1"/>
    <col min="10509" max="10509" width="21.140625" style="4" customWidth="1"/>
    <col min="10510" max="10510" width="9.5703125" style="4" customWidth="1"/>
    <col min="10511" max="10511" width="0.42578125" style="4" customWidth="1"/>
    <col min="10512" max="10518" width="6.42578125" style="4" customWidth="1"/>
    <col min="10519" max="10747" width="11.42578125" style="4"/>
    <col min="10748" max="10748" width="1" style="4" customWidth="1"/>
    <col min="10749" max="10749" width="4.28515625" style="4" customWidth="1"/>
    <col min="10750" max="10750" width="34.7109375" style="4" customWidth="1"/>
    <col min="10751" max="10751" width="0" style="4" hidden="1" customWidth="1"/>
    <col min="10752" max="10752" width="20" style="4" customWidth="1"/>
    <col min="10753" max="10753" width="20.85546875" style="4" customWidth="1"/>
    <col min="10754" max="10754" width="25" style="4" customWidth="1"/>
    <col min="10755" max="10755" width="18.7109375" style="4" customWidth="1"/>
    <col min="10756" max="10756" width="29.7109375" style="4" customWidth="1"/>
    <col min="10757" max="10757" width="13.42578125" style="4" customWidth="1"/>
    <col min="10758" max="10758" width="13.85546875" style="4" customWidth="1"/>
    <col min="10759" max="10763" width="16.5703125" style="4" customWidth="1"/>
    <col min="10764" max="10764" width="20.5703125" style="4" customWidth="1"/>
    <col min="10765" max="10765" width="21.140625" style="4" customWidth="1"/>
    <col min="10766" max="10766" width="9.5703125" style="4" customWidth="1"/>
    <col min="10767" max="10767" width="0.42578125" style="4" customWidth="1"/>
    <col min="10768" max="10774" width="6.42578125" style="4" customWidth="1"/>
    <col min="10775" max="11003" width="11.42578125" style="4"/>
    <col min="11004" max="11004" width="1" style="4" customWidth="1"/>
    <col min="11005" max="11005" width="4.28515625" style="4" customWidth="1"/>
    <col min="11006" max="11006" width="34.7109375" style="4" customWidth="1"/>
    <col min="11007" max="11007" width="0" style="4" hidden="1" customWidth="1"/>
    <col min="11008" max="11008" width="20" style="4" customWidth="1"/>
    <col min="11009" max="11009" width="20.85546875" style="4" customWidth="1"/>
    <col min="11010" max="11010" width="25" style="4" customWidth="1"/>
    <col min="11011" max="11011" width="18.7109375" style="4" customWidth="1"/>
    <col min="11012" max="11012" width="29.7109375" style="4" customWidth="1"/>
    <col min="11013" max="11013" width="13.42578125" style="4" customWidth="1"/>
    <col min="11014" max="11014" width="13.85546875" style="4" customWidth="1"/>
    <col min="11015" max="11019" width="16.5703125" style="4" customWidth="1"/>
    <col min="11020" max="11020" width="20.5703125" style="4" customWidth="1"/>
    <col min="11021" max="11021" width="21.140625" style="4" customWidth="1"/>
    <col min="11022" max="11022" width="9.5703125" style="4" customWidth="1"/>
    <col min="11023" max="11023" width="0.42578125" style="4" customWidth="1"/>
    <col min="11024" max="11030" width="6.42578125" style="4" customWidth="1"/>
    <col min="11031" max="11259" width="11.42578125" style="4"/>
    <col min="11260" max="11260" width="1" style="4" customWidth="1"/>
    <col min="11261" max="11261" width="4.28515625" style="4" customWidth="1"/>
    <col min="11262" max="11262" width="34.7109375" style="4" customWidth="1"/>
    <col min="11263" max="11263" width="0" style="4" hidden="1" customWidth="1"/>
    <col min="11264" max="11264" width="20" style="4" customWidth="1"/>
    <col min="11265" max="11265" width="20.85546875" style="4" customWidth="1"/>
    <col min="11266" max="11266" width="25" style="4" customWidth="1"/>
    <col min="11267" max="11267" width="18.7109375" style="4" customWidth="1"/>
    <col min="11268" max="11268" width="29.7109375" style="4" customWidth="1"/>
    <col min="11269" max="11269" width="13.42578125" style="4" customWidth="1"/>
    <col min="11270" max="11270" width="13.85546875" style="4" customWidth="1"/>
    <col min="11271" max="11275" width="16.5703125" style="4" customWidth="1"/>
    <col min="11276" max="11276" width="20.5703125" style="4" customWidth="1"/>
    <col min="11277" max="11277" width="21.140625" style="4" customWidth="1"/>
    <col min="11278" max="11278" width="9.5703125" style="4" customWidth="1"/>
    <col min="11279" max="11279" width="0.42578125" style="4" customWidth="1"/>
    <col min="11280" max="11286" width="6.42578125" style="4" customWidth="1"/>
    <col min="11287" max="11515" width="11.42578125" style="4"/>
    <col min="11516" max="11516" width="1" style="4" customWidth="1"/>
    <col min="11517" max="11517" width="4.28515625" style="4" customWidth="1"/>
    <col min="11518" max="11518" width="34.7109375" style="4" customWidth="1"/>
    <col min="11519" max="11519" width="0" style="4" hidden="1" customWidth="1"/>
    <col min="11520" max="11520" width="20" style="4" customWidth="1"/>
    <col min="11521" max="11521" width="20.85546875" style="4" customWidth="1"/>
    <col min="11522" max="11522" width="25" style="4" customWidth="1"/>
    <col min="11523" max="11523" width="18.7109375" style="4" customWidth="1"/>
    <col min="11524" max="11524" width="29.7109375" style="4" customWidth="1"/>
    <col min="11525" max="11525" width="13.42578125" style="4" customWidth="1"/>
    <col min="11526" max="11526" width="13.85546875" style="4" customWidth="1"/>
    <col min="11527" max="11531" width="16.5703125" style="4" customWidth="1"/>
    <col min="11532" max="11532" width="20.5703125" style="4" customWidth="1"/>
    <col min="11533" max="11533" width="21.140625" style="4" customWidth="1"/>
    <col min="11534" max="11534" width="9.5703125" style="4" customWidth="1"/>
    <col min="11535" max="11535" width="0.42578125" style="4" customWidth="1"/>
    <col min="11536" max="11542" width="6.42578125" style="4" customWidth="1"/>
    <col min="11543" max="11771" width="11.42578125" style="4"/>
    <col min="11772" max="11772" width="1" style="4" customWidth="1"/>
    <col min="11773" max="11773" width="4.28515625" style="4" customWidth="1"/>
    <col min="11774" max="11774" width="34.7109375" style="4" customWidth="1"/>
    <col min="11775" max="11775" width="0" style="4" hidden="1" customWidth="1"/>
    <col min="11776" max="11776" width="20" style="4" customWidth="1"/>
    <col min="11777" max="11777" width="20.85546875" style="4" customWidth="1"/>
    <col min="11778" max="11778" width="25" style="4" customWidth="1"/>
    <col min="11779" max="11779" width="18.7109375" style="4" customWidth="1"/>
    <col min="11780" max="11780" width="29.7109375" style="4" customWidth="1"/>
    <col min="11781" max="11781" width="13.42578125" style="4" customWidth="1"/>
    <col min="11782" max="11782" width="13.85546875" style="4" customWidth="1"/>
    <col min="11783" max="11787" width="16.5703125" style="4" customWidth="1"/>
    <col min="11788" max="11788" width="20.5703125" style="4" customWidth="1"/>
    <col min="11789" max="11789" width="21.140625" style="4" customWidth="1"/>
    <col min="11790" max="11790" width="9.5703125" style="4" customWidth="1"/>
    <col min="11791" max="11791" width="0.42578125" style="4" customWidth="1"/>
    <col min="11792" max="11798" width="6.42578125" style="4" customWidth="1"/>
    <col min="11799" max="12027" width="11.42578125" style="4"/>
    <col min="12028" max="12028" width="1" style="4" customWidth="1"/>
    <col min="12029" max="12029" width="4.28515625" style="4" customWidth="1"/>
    <col min="12030" max="12030" width="34.7109375" style="4" customWidth="1"/>
    <col min="12031" max="12031" width="0" style="4" hidden="1" customWidth="1"/>
    <col min="12032" max="12032" width="20" style="4" customWidth="1"/>
    <col min="12033" max="12033" width="20.85546875" style="4" customWidth="1"/>
    <col min="12034" max="12034" width="25" style="4" customWidth="1"/>
    <col min="12035" max="12035" width="18.7109375" style="4" customWidth="1"/>
    <col min="12036" max="12036" width="29.7109375" style="4" customWidth="1"/>
    <col min="12037" max="12037" width="13.42578125" style="4" customWidth="1"/>
    <col min="12038" max="12038" width="13.85546875" style="4" customWidth="1"/>
    <col min="12039" max="12043" width="16.5703125" style="4" customWidth="1"/>
    <col min="12044" max="12044" width="20.5703125" style="4" customWidth="1"/>
    <col min="12045" max="12045" width="21.140625" style="4" customWidth="1"/>
    <col min="12046" max="12046" width="9.5703125" style="4" customWidth="1"/>
    <col min="12047" max="12047" width="0.42578125" style="4" customWidth="1"/>
    <col min="12048" max="12054" width="6.42578125" style="4" customWidth="1"/>
    <col min="12055" max="12283" width="11.42578125" style="4"/>
    <col min="12284" max="12284" width="1" style="4" customWidth="1"/>
    <col min="12285" max="12285" width="4.28515625" style="4" customWidth="1"/>
    <col min="12286" max="12286" width="34.7109375" style="4" customWidth="1"/>
    <col min="12287" max="12287" width="0" style="4" hidden="1" customWidth="1"/>
    <col min="12288" max="12288" width="20" style="4" customWidth="1"/>
    <col min="12289" max="12289" width="20.85546875" style="4" customWidth="1"/>
    <col min="12290" max="12290" width="25" style="4" customWidth="1"/>
    <col min="12291" max="12291" width="18.7109375" style="4" customWidth="1"/>
    <col min="12292" max="12292" width="29.7109375" style="4" customWidth="1"/>
    <col min="12293" max="12293" width="13.42578125" style="4" customWidth="1"/>
    <col min="12294" max="12294" width="13.85546875" style="4" customWidth="1"/>
    <col min="12295" max="12299" width="16.5703125" style="4" customWidth="1"/>
    <col min="12300" max="12300" width="20.5703125" style="4" customWidth="1"/>
    <col min="12301" max="12301" width="21.140625" style="4" customWidth="1"/>
    <col min="12302" max="12302" width="9.5703125" style="4" customWidth="1"/>
    <col min="12303" max="12303" width="0.42578125" style="4" customWidth="1"/>
    <col min="12304" max="12310" width="6.42578125" style="4" customWidth="1"/>
    <col min="12311" max="12539" width="11.42578125" style="4"/>
    <col min="12540" max="12540" width="1" style="4" customWidth="1"/>
    <col min="12541" max="12541" width="4.28515625" style="4" customWidth="1"/>
    <col min="12542" max="12542" width="34.7109375" style="4" customWidth="1"/>
    <col min="12543" max="12543" width="0" style="4" hidden="1" customWidth="1"/>
    <col min="12544" max="12544" width="20" style="4" customWidth="1"/>
    <col min="12545" max="12545" width="20.85546875" style="4" customWidth="1"/>
    <col min="12546" max="12546" width="25" style="4" customWidth="1"/>
    <col min="12547" max="12547" width="18.7109375" style="4" customWidth="1"/>
    <col min="12548" max="12548" width="29.7109375" style="4" customWidth="1"/>
    <col min="12549" max="12549" width="13.42578125" style="4" customWidth="1"/>
    <col min="12550" max="12550" width="13.85546875" style="4" customWidth="1"/>
    <col min="12551" max="12555" width="16.5703125" style="4" customWidth="1"/>
    <col min="12556" max="12556" width="20.5703125" style="4" customWidth="1"/>
    <col min="12557" max="12557" width="21.140625" style="4" customWidth="1"/>
    <col min="12558" max="12558" width="9.5703125" style="4" customWidth="1"/>
    <col min="12559" max="12559" width="0.42578125" style="4" customWidth="1"/>
    <col min="12560" max="12566" width="6.42578125" style="4" customWidth="1"/>
    <col min="12567" max="12795" width="11.42578125" style="4"/>
    <col min="12796" max="12796" width="1" style="4" customWidth="1"/>
    <col min="12797" max="12797" width="4.28515625" style="4" customWidth="1"/>
    <col min="12798" max="12798" width="34.7109375" style="4" customWidth="1"/>
    <col min="12799" max="12799" width="0" style="4" hidden="1" customWidth="1"/>
    <col min="12800" max="12800" width="20" style="4" customWidth="1"/>
    <col min="12801" max="12801" width="20.85546875" style="4" customWidth="1"/>
    <col min="12802" max="12802" width="25" style="4" customWidth="1"/>
    <col min="12803" max="12803" width="18.7109375" style="4" customWidth="1"/>
    <col min="12804" max="12804" width="29.7109375" style="4" customWidth="1"/>
    <col min="12805" max="12805" width="13.42578125" style="4" customWidth="1"/>
    <col min="12806" max="12806" width="13.85546875" style="4" customWidth="1"/>
    <col min="12807" max="12811" width="16.5703125" style="4" customWidth="1"/>
    <col min="12812" max="12812" width="20.5703125" style="4" customWidth="1"/>
    <col min="12813" max="12813" width="21.140625" style="4" customWidth="1"/>
    <col min="12814" max="12814" width="9.5703125" style="4" customWidth="1"/>
    <col min="12815" max="12815" width="0.42578125" style="4" customWidth="1"/>
    <col min="12816" max="12822" width="6.42578125" style="4" customWidth="1"/>
    <col min="12823" max="13051" width="11.42578125" style="4"/>
    <col min="13052" max="13052" width="1" style="4" customWidth="1"/>
    <col min="13053" max="13053" width="4.28515625" style="4" customWidth="1"/>
    <col min="13054" max="13054" width="34.7109375" style="4" customWidth="1"/>
    <col min="13055" max="13055" width="0" style="4" hidden="1" customWidth="1"/>
    <col min="13056" max="13056" width="20" style="4" customWidth="1"/>
    <col min="13057" max="13057" width="20.85546875" style="4" customWidth="1"/>
    <col min="13058" max="13058" width="25" style="4" customWidth="1"/>
    <col min="13059" max="13059" width="18.7109375" style="4" customWidth="1"/>
    <col min="13060" max="13060" width="29.7109375" style="4" customWidth="1"/>
    <col min="13061" max="13061" width="13.42578125" style="4" customWidth="1"/>
    <col min="13062" max="13062" width="13.85546875" style="4" customWidth="1"/>
    <col min="13063" max="13067" width="16.5703125" style="4" customWidth="1"/>
    <col min="13068" max="13068" width="20.5703125" style="4" customWidth="1"/>
    <col min="13069" max="13069" width="21.140625" style="4" customWidth="1"/>
    <col min="13070" max="13070" width="9.5703125" style="4" customWidth="1"/>
    <col min="13071" max="13071" width="0.42578125" style="4" customWidth="1"/>
    <col min="13072" max="13078" width="6.42578125" style="4" customWidth="1"/>
    <col min="13079" max="13307" width="11.42578125" style="4"/>
    <col min="13308" max="13308" width="1" style="4" customWidth="1"/>
    <col min="13309" max="13309" width="4.28515625" style="4" customWidth="1"/>
    <col min="13310" max="13310" width="34.7109375" style="4" customWidth="1"/>
    <col min="13311" max="13311" width="0" style="4" hidden="1" customWidth="1"/>
    <col min="13312" max="13312" width="20" style="4" customWidth="1"/>
    <col min="13313" max="13313" width="20.85546875" style="4" customWidth="1"/>
    <col min="13314" max="13314" width="25" style="4" customWidth="1"/>
    <col min="13315" max="13315" width="18.7109375" style="4" customWidth="1"/>
    <col min="13316" max="13316" width="29.7109375" style="4" customWidth="1"/>
    <col min="13317" max="13317" width="13.42578125" style="4" customWidth="1"/>
    <col min="13318" max="13318" width="13.85546875" style="4" customWidth="1"/>
    <col min="13319" max="13323" width="16.5703125" style="4" customWidth="1"/>
    <col min="13324" max="13324" width="20.5703125" style="4" customWidth="1"/>
    <col min="13325" max="13325" width="21.140625" style="4" customWidth="1"/>
    <col min="13326" max="13326" width="9.5703125" style="4" customWidth="1"/>
    <col min="13327" max="13327" width="0.42578125" style="4" customWidth="1"/>
    <col min="13328" max="13334" width="6.42578125" style="4" customWidth="1"/>
    <col min="13335" max="13563" width="11.42578125" style="4"/>
    <col min="13564" max="13564" width="1" style="4" customWidth="1"/>
    <col min="13565" max="13565" width="4.28515625" style="4" customWidth="1"/>
    <col min="13566" max="13566" width="34.7109375" style="4" customWidth="1"/>
    <col min="13567" max="13567" width="0" style="4" hidden="1" customWidth="1"/>
    <col min="13568" max="13568" width="20" style="4" customWidth="1"/>
    <col min="13569" max="13569" width="20.85546875" style="4" customWidth="1"/>
    <col min="13570" max="13570" width="25" style="4" customWidth="1"/>
    <col min="13571" max="13571" width="18.7109375" style="4" customWidth="1"/>
    <col min="13572" max="13572" width="29.7109375" style="4" customWidth="1"/>
    <col min="13573" max="13573" width="13.42578125" style="4" customWidth="1"/>
    <col min="13574" max="13574" width="13.85546875" style="4" customWidth="1"/>
    <col min="13575" max="13579" width="16.5703125" style="4" customWidth="1"/>
    <col min="13580" max="13580" width="20.5703125" style="4" customWidth="1"/>
    <col min="13581" max="13581" width="21.140625" style="4" customWidth="1"/>
    <col min="13582" max="13582" width="9.5703125" style="4" customWidth="1"/>
    <col min="13583" max="13583" width="0.42578125" style="4" customWidth="1"/>
    <col min="13584" max="13590" width="6.42578125" style="4" customWidth="1"/>
    <col min="13591" max="13819" width="11.42578125" style="4"/>
    <col min="13820" max="13820" width="1" style="4" customWidth="1"/>
    <col min="13821" max="13821" width="4.28515625" style="4" customWidth="1"/>
    <col min="13822" max="13822" width="34.7109375" style="4" customWidth="1"/>
    <col min="13823" max="13823" width="0" style="4" hidden="1" customWidth="1"/>
    <col min="13824" max="13824" width="20" style="4" customWidth="1"/>
    <col min="13825" max="13825" width="20.85546875" style="4" customWidth="1"/>
    <col min="13826" max="13826" width="25" style="4" customWidth="1"/>
    <col min="13827" max="13827" width="18.7109375" style="4" customWidth="1"/>
    <col min="13828" max="13828" width="29.7109375" style="4" customWidth="1"/>
    <col min="13829" max="13829" width="13.42578125" style="4" customWidth="1"/>
    <col min="13830" max="13830" width="13.85546875" style="4" customWidth="1"/>
    <col min="13831" max="13835" width="16.5703125" style="4" customWidth="1"/>
    <col min="13836" max="13836" width="20.5703125" style="4" customWidth="1"/>
    <col min="13837" max="13837" width="21.140625" style="4" customWidth="1"/>
    <col min="13838" max="13838" width="9.5703125" style="4" customWidth="1"/>
    <col min="13839" max="13839" width="0.42578125" style="4" customWidth="1"/>
    <col min="13840" max="13846" width="6.42578125" style="4" customWidth="1"/>
    <col min="13847" max="14075" width="11.42578125" style="4"/>
    <col min="14076" max="14076" width="1" style="4" customWidth="1"/>
    <col min="14077" max="14077" width="4.28515625" style="4" customWidth="1"/>
    <col min="14078" max="14078" width="34.7109375" style="4" customWidth="1"/>
    <col min="14079" max="14079" width="0" style="4" hidden="1" customWidth="1"/>
    <col min="14080" max="14080" width="20" style="4" customWidth="1"/>
    <col min="14081" max="14081" width="20.85546875" style="4" customWidth="1"/>
    <col min="14082" max="14082" width="25" style="4" customWidth="1"/>
    <col min="14083" max="14083" width="18.7109375" style="4" customWidth="1"/>
    <col min="14084" max="14084" width="29.7109375" style="4" customWidth="1"/>
    <col min="14085" max="14085" width="13.42578125" style="4" customWidth="1"/>
    <col min="14086" max="14086" width="13.85546875" style="4" customWidth="1"/>
    <col min="14087" max="14091" width="16.5703125" style="4" customWidth="1"/>
    <col min="14092" max="14092" width="20.5703125" style="4" customWidth="1"/>
    <col min="14093" max="14093" width="21.140625" style="4" customWidth="1"/>
    <col min="14094" max="14094" width="9.5703125" style="4" customWidth="1"/>
    <col min="14095" max="14095" width="0.42578125" style="4" customWidth="1"/>
    <col min="14096" max="14102" width="6.42578125" style="4" customWidth="1"/>
    <col min="14103" max="14331" width="11.42578125" style="4"/>
    <col min="14332" max="14332" width="1" style="4" customWidth="1"/>
    <col min="14333" max="14333" width="4.28515625" style="4" customWidth="1"/>
    <col min="14334" max="14334" width="34.7109375" style="4" customWidth="1"/>
    <col min="14335" max="14335" width="0" style="4" hidden="1" customWidth="1"/>
    <col min="14336" max="14336" width="20" style="4" customWidth="1"/>
    <col min="14337" max="14337" width="20.85546875" style="4" customWidth="1"/>
    <col min="14338" max="14338" width="25" style="4" customWidth="1"/>
    <col min="14339" max="14339" width="18.7109375" style="4" customWidth="1"/>
    <col min="14340" max="14340" width="29.7109375" style="4" customWidth="1"/>
    <col min="14341" max="14341" width="13.42578125" style="4" customWidth="1"/>
    <col min="14342" max="14342" width="13.85546875" style="4" customWidth="1"/>
    <col min="14343" max="14347" width="16.5703125" style="4" customWidth="1"/>
    <col min="14348" max="14348" width="20.5703125" style="4" customWidth="1"/>
    <col min="14349" max="14349" width="21.140625" style="4" customWidth="1"/>
    <col min="14350" max="14350" width="9.5703125" style="4" customWidth="1"/>
    <col min="14351" max="14351" width="0.42578125" style="4" customWidth="1"/>
    <col min="14352" max="14358" width="6.42578125" style="4" customWidth="1"/>
    <col min="14359" max="14587" width="11.42578125" style="4"/>
    <col min="14588" max="14588" width="1" style="4" customWidth="1"/>
    <col min="14589" max="14589" width="4.28515625" style="4" customWidth="1"/>
    <col min="14590" max="14590" width="34.7109375" style="4" customWidth="1"/>
    <col min="14591" max="14591" width="0" style="4" hidden="1" customWidth="1"/>
    <col min="14592" max="14592" width="20" style="4" customWidth="1"/>
    <col min="14593" max="14593" width="20.85546875" style="4" customWidth="1"/>
    <col min="14594" max="14594" width="25" style="4" customWidth="1"/>
    <col min="14595" max="14595" width="18.7109375" style="4" customWidth="1"/>
    <col min="14596" max="14596" width="29.7109375" style="4" customWidth="1"/>
    <col min="14597" max="14597" width="13.42578125" style="4" customWidth="1"/>
    <col min="14598" max="14598" width="13.85546875" style="4" customWidth="1"/>
    <col min="14599" max="14603" width="16.5703125" style="4" customWidth="1"/>
    <col min="14604" max="14604" width="20.5703125" style="4" customWidth="1"/>
    <col min="14605" max="14605" width="21.140625" style="4" customWidth="1"/>
    <col min="14606" max="14606" width="9.5703125" style="4" customWidth="1"/>
    <col min="14607" max="14607" width="0.42578125" style="4" customWidth="1"/>
    <col min="14608" max="14614" width="6.42578125" style="4" customWidth="1"/>
    <col min="14615" max="14843" width="11.42578125" style="4"/>
    <col min="14844" max="14844" width="1" style="4" customWidth="1"/>
    <col min="14845" max="14845" width="4.28515625" style="4" customWidth="1"/>
    <col min="14846" max="14846" width="34.7109375" style="4" customWidth="1"/>
    <col min="14847" max="14847" width="0" style="4" hidden="1" customWidth="1"/>
    <col min="14848" max="14848" width="20" style="4" customWidth="1"/>
    <col min="14849" max="14849" width="20.85546875" style="4" customWidth="1"/>
    <col min="14850" max="14850" width="25" style="4" customWidth="1"/>
    <col min="14851" max="14851" width="18.7109375" style="4" customWidth="1"/>
    <col min="14852" max="14852" width="29.7109375" style="4" customWidth="1"/>
    <col min="14853" max="14853" width="13.42578125" style="4" customWidth="1"/>
    <col min="14854" max="14854" width="13.85546875" style="4" customWidth="1"/>
    <col min="14855" max="14859" width="16.5703125" style="4" customWidth="1"/>
    <col min="14860" max="14860" width="20.5703125" style="4" customWidth="1"/>
    <col min="14861" max="14861" width="21.140625" style="4" customWidth="1"/>
    <col min="14862" max="14862" width="9.5703125" style="4" customWidth="1"/>
    <col min="14863" max="14863" width="0.42578125" style="4" customWidth="1"/>
    <col min="14864" max="14870" width="6.42578125" style="4" customWidth="1"/>
    <col min="14871" max="15099" width="11.42578125" style="4"/>
    <col min="15100" max="15100" width="1" style="4" customWidth="1"/>
    <col min="15101" max="15101" width="4.28515625" style="4" customWidth="1"/>
    <col min="15102" max="15102" width="34.7109375" style="4" customWidth="1"/>
    <col min="15103" max="15103" width="0" style="4" hidden="1" customWidth="1"/>
    <col min="15104" max="15104" width="20" style="4" customWidth="1"/>
    <col min="15105" max="15105" width="20.85546875" style="4" customWidth="1"/>
    <col min="15106" max="15106" width="25" style="4" customWidth="1"/>
    <col min="15107" max="15107" width="18.7109375" style="4" customWidth="1"/>
    <col min="15108" max="15108" width="29.7109375" style="4" customWidth="1"/>
    <col min="15109" max="15109" width="13.42578125" style="4" customWidth="1"/>
    <col min="15110" max="15110" width="13.85546875" style="4" customWidth="1"/>
    <col min="15111" max="15115" width="16.5703125" style="4" customWidth="1"/>
    <col min="15116" max="15116" width="20.5703125" style="4" customWidth="1"/>
    <col min="15117" max="15117" width="21.140625" style="4" customWidth="1"/>
    <col min="15118" max="15118" width="9.5703125" style="4" customWidth="1"/>
    <col min="15119" max="15119" width="0.42578125" style="4" customWidth="1"/>
    <col min="15120" max="15126" width="6.42578125" style="4" customWidth="1"/>
    <col min="15127" max="15355" width="11.42578125" style="4"/>
    <col min="15356" max="15356" width="1" style="4" customWidth="1"/>
    <col min="15357" max="15357" width="4.28515625" style="4" customWidth="1"/>
    <col min="15358" max="15358" width="34.7109375" style="4" customWidth="1"/>
    <col min="15359" max="15359" width="0" style="4" hidden="1" customWidth="1"/>
    <col min="15360" max="15360" width="20" style="4" customWidth="1"/>
    <col min="15361" max="15361" width="20.85546875" style="4" customWidth="1"/>
    <col min="15362" max="15362" width="25" style="4" customWidth="1"/>
    <col min="15363" max="15363" width="18.7109375" style="4" customWidth="1"/>
    <col min="15364" max="15364" width="29.7109375" style="4" customWidth="1"/>
    <col min="15365" max="15365" width="13.42578125" style="4" customWidth="1"/>
    <col min="15366" max="15366" width="13.85546875" style="4" customWidth="1"/>
    <col min="15367" max="15371" width="16.5703125" style="4" customWidth="1"/>
    <col min="15372" max="15372" width="20.5703125" style="4" customWidth="1"/>
    <col min="15373" max="15373" width="21.140625" style="4" customWidth="1"/>
    <col min="15374" max="15374" width="9.5703125" style="4" customWidth="1"/>
    <col min="15375" max="15375" width="0.42578125" style="4" customWidth="1"/>
    <col min="15376" max="15382" width="6.42578125" style="4" customWidth="1"/>
    <col min="15383" max="15611" width="11.42578125" style="4"/>
    <col min="15612" max="15612" width="1" style="4" customWidth="1"/>
    <col min="15613" max="15613" width="4.28515625" style="4" customWidth="1"/>
    <col min="15614" max="15614" width="34.7109375" style="4" customWidth="1"/>
    <col min="15615" max="15615" width="0" style="4" hidden="1" customWidth="1"/>
    <col min="15616" max="15616" width="20" style="4" customWidth="1"/>
    <col min="15617" max="15617" width="20.85546875" style="4" customWidth="1"/>
    <col min="15618" max="15618" width="25" style="4" customWidth="1"/>
    <col min="15619" max="15619" width="18.7109375" style="4" customWidth="1"/>
    <col min="15620" max="15620" width="29.7109375" style="4" customWidth="1"/>
    <col min="15621" max="15621" width="13.42578125" style="4" customWidth="1"/>
    <col min="15622" max="15622" width="13.85546875" style="4" customWidth="1"/>
    <col min="15623" max="15627" width="16.5703125" style="4" customWidth="1"/>
    <col min="15628" max="15628" width="20.5703125" style="4" customWidth="1"/>
    <col min="15629" max="15629" width="21.140625" style="4" customWidth="1"/>
    <col min="15630" max="15630" width="9.5703125" style="4" customWidth="1"/>
    <col min="15631" max="15631" width="0.42578125" style="4" customWidth="1"/>
    <col min="15632" max="15638" width="6.42578125" style="4" customWidth="1"/>
    <col min="15639" max="15867" width="11.42578125" style="4"/>
    <col min="15868" max="15868" width="1" style="4" customWidth="1"/>
    <col min="15869" max="15869" width="4.28515625" style="4" customWidth="1"/>
    <col min="15870" max="15870" width="34.7109375" style="4" customWidth="1"/>
    <col min="15871" max="15871" width="0" style="4" hidden="1" customWidth="1"/>
    <col min="15872" max="15872" width="20" style="4" customWidth="1"/>
    <col min="15873" max="15873" width="20.85546875" style="4" customWidth="1"/>
    <col min="15874" max="15874" width="25" style="4" customWidth="1"/>
    <col min="15875" max="15875" width="18.7109375" style="4" customWidth="1"/>
    <col min="15876" max="15876" width="29.7109375" style="4" customWidth="1"/>
    <col min="15877" max="15877" width="13.42578125" style="4" customWidth="1"/>
    <col min="15878" max="15878" width="13.85546875" style="4" customWidth="1"/>
    <col min="15879" max="15883" width="16.5703125" style="4" customWidth="1"/>
    <col min="15884" max="15884" width="20.5703125" style="4" customWidth="1"/>
    <col min="15885" max="15885" width="21.140625" style="4" customWidth="1"/>
    <col min="15886" max="15886" width="9.5703125" style="4" customWidth="1"/>
    <col min="15887" max="15887" width="0.42578125" style="4" customWidth="1"/>
    <col min="15888" max="15894" width="6.42578125" style="4" customWidth="1"/>
    <col min="15895" max="16123" width="11.42578125" style="4"/>
    <col min="16124" max="16124" width="1" style="4" customWidth="1"/>
    <col min="16125" max="16125" width="4.28515625" style="4" customWidth="1"/>
    <col min="16126" max="16126" width="34.7109375" style="4" customWidth="1"/>
    <col min="16127" max="16127" width="0" style="4" hidden="1" customWidth="1"/>
    <col min="16128" max="16128" width="20" style="4" customWidth="1"/>
    <col min="16129" max="16129" width="20.85546875" style="4" customWidth="1"/>
    <col min="16130" max="16130" width="25" style="4" customWidth="1"/>
    <col min="16131" max="16131" width="18.7109375" style="4" customWidth="1"/>
    <col min="16132" max="16132" width="29.7109375" style="4" customWidth="1"/>
    <col min="16133" max="16133" width="13.42578125" style="4" customWidth="1"/>
    <col min="16134" max="16134" width="13.85546875" style="4" customWidth="1"/>
    <col min="16135" max="16139" width="16.5703125" style="4" customWidth="1"/>
    <col min="16140" max="16140" width="20.5703125" style="4" customWidth="1"/>
    <col min="16141" max="16141" width="21.140625" style="4" customWidth="1"/>
    <col min="16142" max="16142" width="9.5703125" style="4" customWidth="1"/>
    <col min="16143" max="16143" width="0.42578125" style="4" customWidth="1"/>
    <col min="16144" max="16150" width="6.42578125" style="4" customWidth="1"/>
    <col min="16151" max="16371" width="11.42578125" style="4"/>
    <col min="16372" max="16384" width="11.42578125" style="4" customWidth="1"/>
  </cols>
  <sheetData>
    <row r="2" spans="2:16" ht="26.25" x14ac:dyDescent="0.25">
      <c r="B2" s="214" t="s">
        <v>62</v>
      </c>
      <c r="C2" s="215"/>
      <c r="D2" s="215"/>
      <c r="E2" s="215"/>
      <c r="F2" s="215"/>
      <c r="G2" s="215"/>
      <c r="H2" s="215"/>
      <c r="I2" s="215"/>
      <c r="J2" s="215"/>
      <c r="K2" s="215"/>
      <c r="L2" s="215"/>
      <c r="M2" s="215"/>
      <c r="N2" s="215"/>
      <c r="O2" s="215"/>
      <c r="P2" s="215"/>
    </row>
    <row r="4" spans="2:16" ht="26.25" x14ac:dyDescent="0.25">
      <c r="B4" s="214" t="s">
        <v>47</v>
      </c>
      <c r="C4" s="215"/>
      <c r="D4" s="215"/>
      <c r="E4" s="215"/>
      <c r="F4" s="215"/>
      <c r="G4" s="215"/>
      <c r="H4" s="215"/>
      <c r="I4" s="215"/>
      <c r="J4" s="215"/>
      <c r="K4" s="215"/>
      <c r="L4" s="215"/>
      <c r="M4" s="215"/>
      <c r="N4" s="215"/>
      <c r="O4" s="215"/>
      <c r="P4" s="215"/>
    </row>
    <row r="5" spans="2:16" ht="15.75" thickBot="1" x14ac:dyDescent="0.3"/>
    <row r="6" spans="2:16" ht="21.75" thickBot="1" x14ac:dyDescent="0.3">
      <c r="B6" s="6" t="s">
        <v>4</v>
      </c>
      <c r="C6" s="229" t="s">
        <v>189</v>
      </c>
      <c r="D6" s="229"/>
      <c r="E6" s="229"/>
      <c r="F6" s="229"/>
      <c r="G6" s="229"/>
      <c r="H6" s="229"/>
      <c r="I6" s="229"/>
      <c r="J6" s="229"/>
      <c r="K6" s="229"/>
      <c r="L6" s="229"/>
      <c r="M6" s="229"/>
      <c r="N6" s="230"/>
    </row>
    <row r="7" spans="2:16" ht="16.5" thickBot="1" x14ac:dyDescent="0.3">
      <c r="B7" s="7" t="s">
        <v>5</v>
      </c>
      <c r="C7" s="229"/>
      <c r="D7" s="229"/>
      <c r="E7" s="229"/>
      <c r="F7" s="229"/>
      <c r="G7" s="229"/>
      <c r="H7" s="229"/>
      <c r="I7" s="229"/>
      <c r="J7" s="229"/>
      <c r="K7" s="229"/>
      <c r="L7" s="229"/>
      <c r="M7" s="229"/>
      <c r="N7" s="230"/>
    </row>
    <row r="8" spans="2:16" ht="16.5" thickBot="1" x14ac:dyDescent="0.3">
      <c r="B8" s="7" t="s">
        <v>6</v>
      </c>
      <c r="C8" s="229"/>
      <c r="D8" s="229"/>
      <c r="E8" s="229"/>
      <c r="F8" s="229"/>
      <c r="G8" s="229"/>
      <c r="H8" s="229"/>
      <c r="I8" s="229"/>
      <c r="J8" s="229"/>
      <c r="K8" s="229"/>
      <c r="L8" s="229"/>
      <c r="M8" s="229"/>
      <c r="N8" s="230"/>
    </row>
    <row r="9" spans="2:16" ht="16.5" thickBot="1" x14ac:dyDescent="0.3">
      <c r="B9" s="7" t="s">
        <v>7</v>
      </c>
      <c r="C9" s="229"/>
      <c r="D9" s="229"/>
      <c r="E9" s="229"/>
      <c r="F9" s="229"/>
      <c r="G9" s="229"/>
      <c r="H9" s="229"/>
      <c r="I9" s="229"/>
      <c r="J9" s="229"/>
      <c r="K9" s="229"/>
      <c r="L9" s="229"/>
      <c r="M9" s="229"/>
      <c r="N9" s="230"/>
    </row>
    <row r="10" spans="2:16" ht="16.5" thickBot="1" x14ac:dyDescent="0.3">
      <c r="B10" s="7" t="s">
        <v>8</v>
      </c>
      <c r="C10" s="231">
        <v>24</v>
      </c>
      <c r="D10" s="231"/>
      <c r="E10" s="232"/>
      <c r="F10" s="23"/>
      <c r="G10" s="23"/>
      <c r="H10" s="23"/>
      <c r="I10" s="23"/>
      <c r="J10" s="23"/>
      <c r="K10" s="23"/>
      <c r="L10" s="23"/>
      <c r="M10" s="23"/>
      <c r="N10" s="24"/>
    </row>
    <row r="11" spans="2:16" ht="16.5" thickBot="1" x14ac:dyDescent="0.3">
      <c r="B11" s="9" t="s">
        <v>9</v>
      </c>
      <c r="C11" s="10">
        <v>41972</v>
      </c>
      <c r="D11" s="11"/>
      <c r="E11" s="11"/>
      <c r="F11" s="11"/>
      <c r="G11" s="11"/>
      <c r="H11" s="11"/>
      <c r="I11" s="11"/>
      <c r="J11" s="11"/>
      <c r="K11" s="11"/>
      <c r="L11" s="11"/>
      <c r="M11" s="11"/>
      <c r="N11" s="12"/>
    </row>
    <row r="12" spans="2:16" ht="15.75" x14ac:dyDescent="0.25">
      <c r="B12" s="8"/>
      <c r="C12" s="13"/>
      <c r="D12" s="14"/>
      <c r="E12" s="14"/>
      <c r="F12" s="14"/>
      <c r="G12" s="14"/>
      <c r="H12" s="14"/>
      <c r="I12" s="75"/>
      <c r="J12" s="75"/>
      <c r="K12" s="75"/>
      <c r="L12" s="75"/>
      <c r="M12" s="75"/>
      <c r="N12" s="14"/>
    </row>
    <row r="13" spans="2:16" x14ac:dyDescent="0.25">
      <c r="I13" s="75"/>
      <c r="J13" s="75"/>
      <c r="K13" s="75"/>
      <c r="L13" s="75"/>
      <c r="M13" s="75"/>
      <c r="N13" s="76"/>
    </row>
    <row r="14" spans="2:16" ht="45.75" customHeight="1" x14ac:dyDescent="0.25">
      <c r="B14" s="235" t="s">
        <v>91</v>
      </c>
      <c r="C14" s="235"/>
      <c r="D14" s="143" t="s">
        <v>12</v>
      </c>
      <c r="E14" s="143" t="s">
        <v>13</v>
      </c>
      <c r="F14" s="143" t="s">
        <v>29</v>
      </c>
      <c r="G14" s="60"/>
      <c r="I14" s="25"/>
      <c r="J14" s="25"/>
      <c r="K14" s="25"/>
      <c r="L14" s="25"/>
      <c r="M14" s="25"/>
      <c r="N14" s="76"/>
    </row>
    <row r="15" spans="2:16" x14ac:dyDescent="0.25">
      <c r="B15" s="235"/>
      <c r="C15" s="235"/>
      <c r="D15" s="143">
        <v>24</v>
      </c>
      <c r="E15" s="42">
        <v>2338874720</v>
      </c>
      <c r="F15" s="148">
        <v>1120</v>
      </c>
      <c r="G15" s="61"/>
      <c r="I15" s="26"/>
      <c r="J15" s="26"/>
      <c r="K15" s="26"/>
      <c r="L15" s="26"/>
      <c r="M15" s="26"/>
      <c r="N15" s="76"/>
    </row>
    <row r="16" spans="2:16" x14ac:dyDescent="0.25">
      <c r="B16" s="235"/>
      <c r="C16" s="235"/>
      <c r="D16" s="143"/>
      <c r="E16" s="42"/>
      <c r="F16" s="42"/>
      <c r="G16" s="61"/>
      <c r="I16" s="26"/>
      <c r="J16" s="26"/>
      <c r="K16" s="26"/>
      <c r="L16" s="26"/>
      <c r="M16" s="26"/>
      <c r="N16" s="76"/>
    </row>
    <row r="17" spans="1:14" x14ac:dyDescent="0.25">
      <c r="B17" s="235"/>
      <c r="C17" s="235"/>
      <c r="D17" s="143"/>
      <c r="E17" s="42"/>
      <c r="F17" s="42"/>
      <c r="G17" s="61"/>
      <c r="I17" s="26"/>
      <c r="J17" s="26"/>
      <c r="K17" s="26"/>
      <c r="L17" s="26"/>
      <c r="M17" s="26"/>
      <c r="N17" s="76"/>
    </row>
    <row r="18" spans="1:14" x14ac:dyDescent="0.25">
      <c r="B18" s="235"/>
      <c r="C18" s="235"/>
      <c r="D18" s="143"/>
      <c r="E18" s="149"/>
      <c r="F18" s="42"/>
      <c r="G18" s="61"/>
      <c r="H18" s="16"/>
      <c r="I18" s="26"/>
      <c r="J18" s="26"/>
      <c r="K18" s="26"/>
      <c r="L18" s="26"/>
      <c r="M18" s="26"/>
      <c r="N18" s="15"/>
    </row>
    <row r="19" spans="1:14" x14ac:dyDescent="0.25">
      <c r="B19" s="235"/>
      <c r="C19" s="235"/>
      <c r="D19" s="143"/>
      <c r="E19" s="149"/>
      <c r="F19" s="42"/>
      <c r="G19" s="61"/>
      <c r="H19" s="16"/>
      <c r="I19" s="28"/>
      <c r="J19" s="28"/>
      <c r="K19" s="28"/>
      <c r="L19" s="28"/>
      <c r="M19" s="28"/>
      <c r="N19" s="15"/>
    </row>
    <row r="20" spans="1:14" x14ac:dyDescent="0.25">
      <c r="B20" s="235"/>
      <c r="C20" s="235"/>
      <c r="D20" s="143"/>
      <c r="E20" s="149"/>
      <c r="F20" s="42"/>
      <c r="G20" s="61"/>
      <c r="H20" s="16"/>
      <c r="I20" s="75"/>
      <c r="J20" s="75"/>
      <c r="K20" s="75"/>
      <c r="L20" s="75"/>
      <c r="M20" s="75"/>
      <c r="N20" s="15"/>
    </row>
    <row r="21" spans="1:14" x14ac:dyDescent="0.25">
      <c r="B21" s="235"/>
      <c r="C21" s="235"/>
      <c r="D21" s="143"/>
      <c r="E21" s="149"/>
      <c r="F21" s="42"/>
      <c r="G21" s="61"/>
      <c r="H21" s="16"/>
      <c r="I21" s="75"/>
      <c r="J21" s="75"/>
      <c r="K21" s="75"/>
      <c r="L21" s="75"/>
      <c r="M21" s="75"/>
      <c r="N21" s="15"/>
    </row>
    <row r="22" spans="1:14" ht="15.75" thickBot="1" x14ac:dyDescent="0.3">
      <c r="B22" s="227" t="s">
        <v>14</v>
      </c>
      <c r="C22" s="228"/>
      <c r="D22" s="143"/>
      <c r="E22" s="42">
        <f>SUM(E15:E21)</f>
        <v>2338874720</v>
      </c>
      <c r="F22" s="148">
        <f>SUM(F15:F21)</f>
        <v>1120</v>
      </c>
      <c r="G22" s="61"/>
      <c r="H22" s="16"/>
      <c r="I22" s="75"/>
      <c r="J22" s="75"/>
      <c r="K22" s="75"/>
      <c r="L22" s="75"/>
      <c r="M22" s="75"/>
      <c r="N22" s="15"/>
    </row>
    <row r="23" spans="1:14" ht="45.75" thickBot="1" x14ac:dyDescent="0.3">
      <c r="A23" s="30"/>
      <c r="B23" s="36" t="s">
        <v>15</v>
      </c>
      <c r="C23" s="36" t="s">
        <v>92</v>
      </c>
      <c r="E23" s="25"/>
      <c r="F23" s="25"/>
      <c r="G23" s="25"/>
      <c r="H23" s="25"/>
      <c r="I23" s="5"/>
      <c r="J23" s="5"/>
      <c r="K23" s="5"/>
      <c r="L23" s="5"/>
      <c r="M23" s="5"/>
    </row>
    <row r="24" spans="1:14" ht="15.75" thickBot="1" x14ac:dyDescent="0.3">
      <c r="A24" s="31">
        <v>1</v>
      </c>
      <c r="C24" s="33">
        <f>+F22*0.8</f>
        <v>896</v>
      </c>
      <c r="D24" s="29"/>
      <c r="E24" s="32">
        <f>E22</f>
        <v>2338874720</v>
      </c>
      <c r="F24" s="27"/>
      <c r="G24" s="27"/>
      <c r="H24" s="27"/>
      <c r="I24" s="17"/>
      <c r="J24" s="17"/>
      <c r="K24" s="17"/>
      <c r="L24" s="17"/>
      <c r="M24" s="17"/>
    </row>
    <row r="25" spans="1:14" x14ac:dyDescent="0.25">
      <c r="A25" s="67"/>
      <c r="C25" s="68"/>
      <c r="D25" s="26"/>
      <c r="E25" s="69"/>
      <c r="F25" s="27"/>
      <c r="G25" s="27"/>
      <c r="H25" s="27"/>
      <c r="I25" s="17"/>
      <c r="J25" s="17"/>
      <c r="K25" s="17"/>
      <c r="L25" s="17"/>
      <c r="M25" s="17"/>
    </row>
    <row r="26" spans="1:14" x14ac:dyDescent="0.25">
      <c r="A26" s="67"/>
      <c r="C26" s="68"/>
      <c r="D26" s="26"/>
      <c r="E26" s="69"/>
      <c r="F26" s="27"/>
      <c r="G26" s="27"/>
      <c r="H26" s="27"/>
      <c r="I26" s="17"/>
      <c r="J26" s="17"/>
      <c r="K26" s="17"/>
      <c r="L26" s="17"/>
      <c r="M26" s="17"/>
    </row>
    <row r="27" spans="1:14" x14ac:dyDescent="0.25">
      <c r="A27" s="67"/>
      <c r="B27" s="90" t="s">
        <v>124</v>
      </c>
      <c r="C27" s="72"/>
      <c r="D27" s="72"/>
      <c r="E27" s="72"/>
      <c r="F27" s="72"/>
      <c r="G27" s="72"/>
      <c r="H27" s="72"/>
      <c r="I27" s="75"/>
      <c r="J27" s="75"/>
      <c r="K27" s="75"/>
      <c r="L27" s="75"/>
      <c r="M27" s="75"/>
      <c r="N27" s="76"/>
    </row>
    <row r="28" spans="1:14" x14ac:dyDescent="0.25">
      <c r="A28" s="67"/>
      <c r="B28" s="72"/>
      <c r="C28" s="72"/>
      <c r="D28" s="72"/>
      <c r="E28" s="72"/>
      <c r="F28" s="72"/>
      <c r="G28" s="72"/>
      <c r="H28" s="72"/>
      <c r="I28" s="75"/>
      <c r="J28" s="75"/>
      <c r="K28" s="75"/>
      <c r="L28" s="75"/>
      <c r="M28" s="75"/>
      <c r="N28" s="76"/>
    </row>
    <row r="29" spans="1:14" x14ac:dyDescent="0.25">
      <c r="A29" s="67"/>
      <c r="B29" s="92" t="s">
        <v>33</v>
      </c>
      <c r="C29" s="92" t="s">
        <v>125</v>
      </c>
      <c r="D29" s="92" t="s">
        <v>126</v>
      </c>
      <c r="E29" s="72"/>
      <c r="F29" s="72"/>
      <c r="G29" s="72"/>
      <c r="H29" s="72"/>
      <c r="I29" s="75"/>
      <c r="J29" s="75"/>
      <c r="K29" s="75"/>
      <c r="L29" s="75"/>
      <c r="M29" s="75"/>
      <c r="N29" s="76"/>
    </row>
    <row r="30" spans="1:14" x14ac:dyDescent="0.25">
      <c r="A30" s="67"/>
      <c r="B30" s="89" t="s">
        <v>127</v>
      </c>
      <c r="C30" s="140" t="s">
        <v>163</v>
      </c>
      <c r="D30" s="89"/>
      <c r="E30" s="72"/>
      <c r="F30" s="72"/>
      <c r="G30" s="72"/>
      <c r="H30" s="72"/>
      <c r="I30" s="75"/>
      <c r="J30" s="75"/>
      <c r="K30" s="75"/>
      <c r="L30" s="75"/>
      <c r="M30" s="75"/>
      <c r="N30" s="76"/>
    </row>
    <row r="31" spans="1:14" x14ac:dyDescent="0.25">
      <c r="A31" s="67"/>
      <c r="B31" s="89" t="s">
        <v>128</v>
      </c>
      <c r="C31" s="140" t="s">
        <v>163</v>
      </c>
      <c r="D31" s="89"/>
      <c r="E31" s="72"/>
      <c r="F31" s="72"/>
      <c r="G31" s="72"/>
      <c r="H31" s="72"/>
      <c r="I31" s="75"/>
      <c r="J31" s="75"/>
      <c r="K31" s="75"/>
      <c r="L31" s="75"/>
      <c r="M31" s="75"/>
      <c r="N31" s="76"/>
    </row>
    <row r="32" spans="1:14" x14ac:dyDescent="0.25">
      <c r="A32" s="67"/>
      <c r="B32" s="89" t="s">
        <v>129</v>
      </c>
      <c r="C32" s="140" t="s">
        <v>163</v>
      </c>
      <c r="D32" s="89"/>
      <c r="E32" s="72"/>
      <c r="F32" s="72"/>
      <c r="G32" s="72"/>
      <c r="H32" s="72"/>
      <c r="I32" s="75"/>
      <c r="J32" s="75"/>
      <c r="K32" s="75"/>
      <c r="L32" s="75"/>
      <c r="M32" s="75"/>
      <c r="N32" s="76"/>
    </row>
    <row r="33" spans="1:17" x14ac:dyDescent="0.25">
      <c r="A33" s="67"/>
      <c r="B33" s="89" t="s">
        <v>130</v>
      </c>
      <c r="C33" s="140" t="s">
        <v>366</v>
      </c>
      <c r="D33" s="140"/>
      <c r="E33" s="72"/>
      <c r="F33" s="72"/>
      <c r="G33" s="72"/>
      <c r="H33" s="72"/>
      <c r="I33" s="75"/>
      <c r="J33" s="75"/>
      <c r="K33" s="75"/>
      <c r="L33" s="75"/>
      <c r="M33" s="75"/>
      <c r="N33" s="76"/>
    </row>
    <row r="34" spans="1:17" x14ac:dyDescent="0.25">
      <c r="A34" s="67"/>
      <c r="B34" s="72"/>
      <c r="C34" s="72"/>
      <c r="D34" s="72"/>
      <c r="E34" s="72"/>
      <c r="F34" s="72"/>
      <c r="G34" s="72"/>
      <c r="H34" s="72"/>
      <c r="I34" s="75"/>
      <c r="J34" s="75"/>
      <c r="K34" s="75"/>
      <c r="L34" s="75"/>
      <c r="M34" s="75"/>
      <c r="N34" s="76"/>
    </row>
    <row r="35" spans="1:17" x14ac:dyDescent="0.25">
      <c r="A35" s="67"/>
      <c r="B35" s="72"/>
      <c r="C35" s="72"/>
      <c r="D35" s="72"/>
      <c r="E35" s="72"/>
      <c r="F35" s="72"/>
      <c r="G35" s="72"/>
      <c r="H35" s="72"/>
      <c r="I35" s="75"/>
      <c r="J35" s="75"/>
      <c r="K35" s="75"/>
      <c r="L35" s="75"/>
      <c r="M35" s="75"/>
      <c r="N35" s="76"/>
    </row>
    <row r="36" spans="1:17" x14ac:dyDescent="0.25">
      <c r="A36" s="67"/>
      <c r="B36" s="90" t="s">
        <v>131</v>
      </c>
      <c r="C36" s="72"/>
      <c r="D36" s="72"/>
      <c r="E36" s="72"/>
      <c r="F36" s="72"/>
      <c r="G36" s="72"/>
      <c r="H36" s="72"/>
      <c r="I36" s="75"/>
      <c r="J36" s="75"/>
      <c r="K36" s="75"/>
      <c r="L36" s="75"/>
      <c r="M36" s="75"/>
      <c r="N36" s="76"/>
    </row>
    <row r="37" spans="1:17" x14ac:dyDescent="0.25">
      <c r="A37" s="67"/>
      <c r="B37" s="72"/>
      <c r="C37" s="72"/>
      <c r="D37" s="72"/>
      <c r="E37" s="72"/>
      <c r="F37" s="72"/>
      <c r="G37" s="72"/>
      <c r="H37" s="72"/>
      <c r="I37" s="75"/>
      <c r="J37" s="75"/>
      <c r="K37" s="75"/>
      <c r="L37" s="75"/>
      <c r="M37" s="75"/>
      <c r="N37" s="76"/>
    </row>
    <row r="38" spans="1:17" x14ac:dyDescent="0.25">
      <c r="A38" s="67"/>
      <c r="B38" s="72"/>
      <c r="C38" s="72"/>
      <c r="D38" s="72"/>
      <c r="E38" s="72"/>
      <c r="F38" s="72"/>
      <c r="G38" s="72"/>
      <c r="H38" s="72"/>
      <c r="I38" s="75"/>
      <c r="J38" s="75"/>
      <c r="K38" s="75"/>
      <c r="L38" s="75"/>
      <c r="M38" s="75"/>
      <c r="N38" s="76"/>
    </row>
    <row r="39" spans="1:17" x14ac:dyDescent="0.25">
      <c r="A39" s="67"/>
      <c r="B39" s="92" t="s">
        <v>33</v>
      </c>
      <c r="C39" s="92" t="s">
        <v>57</v>
      </c>
      <c r="D39" s="91" t="s">
        <v>50</v>
      </c>
      <c r="E39" s="91" t="s">
        <v>16</v>
      </c>
      <c r="F39" s="72"/>
      <c r="G39" s="72"/>
      <c r="H39" s="72"/>
      <c r="I39" s="75"/>
      <c r="J39" s="75"/>
      <c r="K39" s="75"/>
      <c r="L39" s="75"/>
      <c r="M39" s="75"/>
      <c r="N39" s="76"/>
    </row>
    <row r="40" spans="1:17" ht="28.5" x14ac:dyDescent="0.25">
      <c r="A40" s="67"/>
      <c r="B40" s="73" t="s">
        <v>132</v>
      </c>
      <c r="C40" s="74">
        <v>40</v>
      </c>
      <c r="D40" s="140">
        <f>+D203</f>
        <v>40</v>
      </c>
      <c r="E40" s="203">
        <f>+D40+D41</f>
        <v>100</v>
      </c>
      <c r="F40" s="72"/>
      <c r="G40" s="72"/>
      <c r="H40" s="72"/>
      <c r="I40" s="75"/>
      <c r="J40" s="75"/>
      <c r="K40" s="75"/>
      <c r="L40" s="75"/>
      <c r="M40" s="75"/>
      <c r="N40" s="76"/>
    </row>
    <row r="41" spans="1:17" ht="42.75" x14ac:dyDescent="0.25">
      <c r="A41" s="67"/>
      <c r="B41" s="73" t="s">
        <v>133</v>
      </c>
      <c r="C41" s="74">
        <v>60</v>
      </c>
      <c r="D41" s="140">
        <f>+D204</f>
        <v>60</v>
      </c>
      <c r="E41" s="204"/>
      <c r="F41" s="72"/>
      <c r="G41" s="72"/>
      <c r="H41" s="72"/>
      <c r="I41" s="75"/>
      <c r="J41" s="75"/>
      <c r="K41" s="75"/>
      <c r="L41" s="75"/>
      <c r="M41" s="75"/>
      <c r="N41" s="76"/>
    </row>
    <row r="42" spans="1:17" x14ac:dyDescent="0.25">
      <c r="A42" s="67"/>
      <c r="C42" s="68"/>
      <c r="D42" s="26"/>
      <c r="E42" s="69"/>
      <c r="F42" s="27"/>
      <c r="G42" s="27"/>
      <c r="H42" s="27"/>
      <c r="I42" s="17"/>
      <c r="J42" s="17"/>
      <c r="K42" s="17"/>
      <c r="L42" s="17"/>
      <c r="M42" s="17"/>
    </row>
    <row r="43" spans="1:17" x14ac:dyDescent="0.25">
      <c r="A43" s="67"/>
      <c r="C43" s="68"/>
      <c r="D43" s="26"/>
      <c r="E43" s="69"/>
      <c r="F43" s="27"/>
      <c r="G43" s="27"/>
      <c r="H43" s="27"/>
      <c r="I43" s="17"/>
      <c r="J43" s="17"/>
      <c r="K43" s="17"/>
      <c r="L43" s="17"/>
      <c r="M43" s="17"/>
    </row>
    <row r="44" spans="1:17" x14ac:dyDescent="0.25">
      <c r="A44" s="67"/>
      <c r="C44" s="68"/>
      <c r="D44" s="26"/>
      <c r="E44" s="69"/>
      <c r="F44" s="27"/>
      <c r="G44" s="27"/>
      <c r="H44" s="27"/>
      <c r="I44" s="17"/>
      <c r="J44" s="17"/>
      <c r="K44" s="17"/>
      <c r="L44" s="17"/>
      <c r="M44" s="17"/>
    </row>
    <row r="45" spans="1:17" ht="15.75" thickBot="1" x14ac:dyDescent="0.3">
      <c r="M45" s="222" t="s">
        <v>35</v>
      </c>
      <c r="N45" s="222"/>
    </row>
    <row r="46" spans="1:17" x14ac:dyDescent="0.25">
      <c r="B46" s="90" t="s">
        <v>30</v>
      </c>
      <c r="M46" s="43"/>
      <c r="N46" s="43"/>
    </row>
    <row r="47" spans="1:17" ht="15.75" thickBot="1" x14ac:dyDescent="0.3">
      <c r="M47" s="43"/>
      <c r="N47" s="43"/>
    </row>
    <row r="48" spans="1:17" s="75" customFormat="1" ht="109.5" customHeight="1" x14ac:dyDescent="0.25">
      <c r="B48" s="86" t="s">
        <v>134</v>
      </c>
      <c r="C48" s="86" t="s">
        <v>135</v>
      </c>
      <c r="D48" s="86" t="s">
        <v>136</v>
      </c>
      <c r="E48" s="86" t="s">
        <v>44</v>
      </c>
      <c r="F48" s="86" t="s">
        <v>193</v>
      </c>
      <c r="G48" s="86" t="s">
        <v>93</v>
      </c>
      <c r="H48" s="86" t="s">
        <v>17</v>
      </c>
      <c r="I48" s="86" t="s">
        <v>10</v>
      </c>
      <c r="J48" s="86" t="s">
        <v>31</v>
      </c>
      <c r="K48" s="86" t="s">
        <v>60</v>
      </c>
      <c r="L48" s="86" t="s">
        <v>20</v>
      </c>
      <c r="M48" s="71" t="s">
        <v>26</v>
      </c>
      <c r="N48" s="86" t="s">
        <v>137</v>
      </c>
      <c r="O48" s="86" t="s">
        <v>36</v>
      </c>
      <c r="P48" s="87" t="s">
        <v>11</v>
      </c>
      <c r="Q48" s="87" t="s">
        <v>19</v>
      </c>
    </row>
    <row r="49" spans="1:26" s="81" customFormat="1" ht="72.75" customHeight="1" x14ac:dyDescent="0.25">
      <c r="A49" s="34">
        <v>1</v>
      </c>
      <c r="B49" s="150" t="s">
        <v>189</v>
      </c>
      <c r="C49" s="150" t="s">
        <v>189</v>
      </c>
      <c r="D49" s="83" t="s">
        <v>194</v>
      </c>
      <c r="E49" s="77" t="s">
        <v>195</v>
      </c>
      <c r="F49" s="78" t="s">
        <v>125</v>
      </c>
      <c r="G49" s="119"/>
      <c r="H49" s="79">
        <v>40934</v>
      </c>
      <c r="I49" s="79">
        <v>41273</v>
      </c>
      <c r="J49" s="79" t="s">
        <v>126</v>
      </c>
      <c r="K49" s="151">
        <v>11.2</v>
      </c>
      <c r="L49" s="151">
        <v>0</v>
      </c>
      <c r="M49" s="152">
        <v>2796</v>
      </c>
      <c r="N49" s="153"/>
      <c r="O49" s="18">
        <v>2212733501</v>
      </c>
      <c r="P49" s="18">
        <v>2554</v>
      </c>
      <c r="Q49" s="120"/>
      <c r="R49" s="80"/>
      <c r="S49" s="80"/>
      <c r="T49" s="80"/>
      <c r="U49" s="80"/>
      <c r="V49" s="80"/>
      <c r="W49" s="80"/>
      <c r="X49" s="80"/>
      <c r="Y49" s="80"/>
      <c r="Z49" s="80"/>
    </row>
    <row r="50" spans="1:26" s="81" customFormat="1" ht="91.5" customHeight="1" x14ac:dyDescent="0.25">
      <c r="A50" s="34">
        <f>+A49+1</f>
        <v>2</v>
      </c>
      <c r="B50" s="150" t="s">
        <v>189</v>
      </c>
      <c r="C50" s="150" t="s">
        <v>189</v>
      </c>
      <c r="D50" s="83" t="s">
        <v>194</v>
      </c>
      <c r="E50" s="77" t="s">
        <v>196</v>
      </c>
      <c r="F50" s="78" t="s">
        <v>125</v>
      </c>
      <c r="G50" s="78"/>
      <c r="H50" s="79">
        <v>41254</v>
      </c>
      <c r="I50" s="79">
        <v>41912</v>
      </c>
      <c r="J50" s="79" t="s">
        <v>126</v>
      </c>
      <c r="K50" s="154">
        <v>21</v>
      </c>
      <c r="L50" s="154">
        <v>0.7</v>
      </c>
      <c r="M50" s="152">
        <v>927</v>
      </c>
      <c r="N50" s="153"/>
      <c r="O50" s="18">
        <v>3621720563</v>
      </c>
      <c r="P50" s="18">
        <v>2560</v>
      </c>
      <c r="Q50" s="120"/>
      <c r="R50" s="80"/>
      <c r="S50" s="80"/>
      <c r="T50" s="80"/>
      <c r="U50" s="80"/>
      <c r="V50" s="80"/>
      <c r="W50" s="80"/>
      <c r="X50" s="80"/>
      <c r="Y50" s="80"/>
      <c r="Z50" s="80"/>
    </row>
    <row r="51" spans="1:26" s="81" customFormat="1" x14ac:dyDescent="0.25">
      <c r="A51" s="34">
        <v>3</v>
      </c>
      <c r="B51" s="150"/>
      <c r="C51" s="150"/>
      <c r="D51" s="83"/>
      <c r="E51" s="77"/>
      <c r="F51" s="78"/>
      <c r="G51" s="78"/>
      <c r="H51" s="79"/>
      <c r="I51" s="79"/>
      <c r="J51" s="79"/>
      <c r="K51" s="152"/>
      <c r="L51" s="154"/>
      <c r="M51" s="152"/>
      <c r="N51" s="70"/>
      <c r="O51" s="18"/>
      <c r="P51" s="18"/>
      <c r="Q51" s="120"/>
      <c r="R51" s="80"/>
      <c r="S51" s="80"/>
      <c r="T51" s="80"/>
      <c r="U51" s="80"/>
      <c r="V51" s="80"/>
      <c r="W51" s="80"/>
      <c r="X51" s="80"/>
      <c r="Y51" s="80"/>
      <c r="Z51" s="80"/>
    </row>
    <row r="52" spans="1:26" s="81" customFormat="1" x14ac:dyDescent="0.25">
      <c r="A52" s="34">
        <f t="shared" ref="A52:A56" si="0">+A51+1</f>
        <v>4</v>
      </c>
      <c r="B52" s="82"/>
      <c r="C52" s="83"/>
      <c r="D52" s="82"/>
      <c r="E52" s="77"/>
      <c r="F52" s="78"/>
      <c r="G52" s="78"/>
      <c r="H52" s="78"/>
      <c r="I52" s="79"/>
      <c r="J52" s="79"/>
      <c r="K52" s="152"/>
      <c r="L52" s="154"/>
      <c r="M52" s="152"/>
      <c r="N52" s="70"/>
      <c r="O52" s="18"/>
      <c r="P52" s="18"/>
      <c r="Q52" s="120"/>
      <c r="R52" s="80"/>
      <c r="S52" s="80"/>
      <c r="T52" s="80"/>
      <c r="U52" s="80"/>
      <c r="V52" s="80"/>
      <c r="W52" s="80"/>
      <c r="X52" s="80"/>
      <c r="Y52" s="80"/>
      <c r="Z52" s="80"/>
    </row>
    <row r="53" spans="1:26" s="81" customFormat="1" x14ac:dyDescent="0.25">
      <c r="A53" s="34">
        <f t="shared" si="0"/>
        <v>5</v>
      </c>
      <c r="B53" s="82"/>
      <c r="C53" s="83"/>
      <c r="D53" s="82"/>
      <c r="E53" s="77"/>
      <c r="F53" s="78"/>
      <c r="G53" s="78"/>
      <c r="H53" s="78"/>
      <c r="I53" s="79"/>
      <c r="J53" s="79"/>
      <c r="K53" s="152"/>
      <c r="L53" s="152"/>
      <c r="M53" s="152"/>
      <c r="N53" s="70"/>
      <c r="O53" s="18"/>
      <c r="P53" s="18"/>
      <c r="Q53" s="120"/>
      <c r="R53" s="80"/>
      <c r="S53" s="80"/>
      <c r="T53" s="80"/>
      <c r="U53" s="80"/>
      <c r="V53" s="80"/>
      <c r="W53" s="80"/>
      <c r="X53" s="80"/>
      <c r="Y53" s="80"/>
      <c r="Z53" s="80"/>
    </row>
    <row r="54" spans="1:26" s="81" customFormat="1" x14ac:dyDescent="0.25">
      <c r="A54" s="34">
        <f t="shared" si="0"/>
        <v>6</v>
      </c>
      <c r="B54" s="82"/>
      <c r="C54" s="83"/>
      <c r="D54" s="82"/>
      <c r="E54" s="77"/>
      <c r="F54" s="78"/>
      <c r="G54" s="78"/>
      <c r="H54" s="78"/>
      <c r="I54" s="79"/>
      <c r="J54" s="79"/>
      <c r="K54" s="152"/>
      <c r="L54" s="152"/>
      <c r="M54" s="152"/>
      <c r="N54" s="70"/>
      <c r="O54" s="18"/>
      <c r="P54" s="18"/>
      <c r="Q54" s="120"/>
      <c r="R54" s="80"/>
      <c r="S54" s="80"/>
      <c r="T54" s="80"/>
      <c r="U54" s="80"/>
      <c r="V54" s="80"/>
      <c r="W54" s="80"/>
      <c r="X54" s="80"/>
      <c r="Y54" s="80"/>
      <c r="Z54" s="80"/>
    </row>
    <row r="55" spans="1:26" s="81" customFormat="1" x14ac:dyDescent="0.25">
      <c r="A55" s="34">
        <f t="shared" si="0"/>
        <v>7</v>
      </c>
      <c r="B55" s="82"/>
      <c r="C55" s="83"/>
      <c r="D55" s="82"/>
      <c r="E55" s="77"/>
      <c r="F55" s="78"/>
      <c r="G55" s="78"/>
      <c r="H55" s="78"/>
      <c r="I55" s="79"/>
      <c r="J55" s="79"/>
      <c r="K55" s="152"/>
      <c r="L55" s="152"/>
      <c r="M55" s="152"/>
      <c r="N55" s="70"/>
      <c r="O55" s="18"/>
      <c r="P55" s="18"/>
      <c r="Q55" s="120"/>
      <c r="R55" s="80"/>
      <c r="S55" s="80"/>
      <c r="T55" s="80"/>
      <c r="U55" s="80"/>
      <c r="V55" s="80"/>
      <c r="W55" s="80"/>
      <c r="X55" s="80"/>
      <c r="Y55" s="80"/>
      <c r="Z55" s="80"/>
    </row>
    <row r="56" spans="1:26" s="81" customFormat="1" x14ac:dyDescent="0.25">
      <c r="A56" s="34">
        <f t="shared" si="0"/>
        <v>8</v>
      </c>
      <c r="B56" s="82"/>
      <c r="C56" s="83"/>
      <c r="D56" s="82"/>
      <c r="E56" s="77"/>
      <c r="F56" s="78"/>
      <c r="G56" s="78"/>
      <c r="H56" s="78"/>
      <c r="I56" s="79"/>
      <c r="J56" s="79"/>
      <c r="K56" s="152"/>
      <c r="L56" s="152"/>
      <c r="M56" s="152"/>
      <c r="N56" s="70"/>
      <c r="O56" s="18"/>
      <c r="P56" s="18"/>
      <c r="Q56" s="120"/>
      <c r="R56" s="80"/>
      <c r="S56" s="80"/>
      <c r="T56" s="80"/>
      <c r="U56" s="80"/>
      <c r="V56" s="80"/>
      <c r="W56" s="80"/>
      <c r="X56" s="80"/>
      <c r="Y56" s="80"/>
      <c r="Z56" s="80"/>
    </row>
    <row r="57" spans="1:26" s="81" customFormat="1" x14ac:dyDescent="0.25">
      <c r="A57" s="34"/>
      <c r="B57" s="35" t="s">
        <v>16</v>
      </c>
      <c r="C57" s="83"/>
      <c r="D57" s="82"/>
      <c r="E57" s="77"/>
      <c r="F57" s="78"/>
      <c r="G57" s="78"/>
      <c r="H57" s="78"/>
      <c r="I57" s="79"/>
      <c r="J57" s="79"/>
      <c r="K57" s="84">
        <f t="shared" ref="K57" si="1">SUM(K49:K56)</f>
        <v>32.200000000000003</v>
      </c>
      <c r="L57" s="84">
        <f t="shared" ref="L57:N57" si="2">SUM(L49:L56)</f>
        <v>0.7</v>
      </c>
      <c r="M57" s="118">
        <f t="shared" si="2"/>
        <v>3723</v>
      </c>
      <c r="N57" s="84">
        <f t="shared" si="2"/>
        <v>0</v>
      </c>
      <c r="O57" s="18"/>
      <c r="P57" s="18"/>
      <c r="Q57" s="121"/>
    </row>
    <row r="58" spans="1:26" s="19" customFormat="1" x14ac:dyDescent="0.25">
      <c r="E58" s="20"/>
    </row>
    <row r="59" spans="1:26" s="19" customFormat="1" x14ac:dyDescent="0.25">
      <c r="B59" s="223" t="s">
        <v>28</v>
      </c>
      <c r="C59" s="223" t="s">
        <v>27</v>
      </c>
      <c r="D59" s="236" t="s">
        <v>34</v>
      </c>
      <c r="E59" s="236"/>
    </row>
    <row r="60" spans="1:26" s="19" customFormat="1" x14ac:dyDescent="0.25">
      <c r="B60" s="224"/>
      <c r="C60" s="224"/>
      <c r="D60" s="144" t="s">
        <v>23</v>
      </c>
      <c r="E60" s="41" t="s">
        <v>24</v>
      </c>
    </row>
    <row r="61" spans="1:26" s="19" customFormat="1" ht="30.6" customHeight="1" x14ac:dyDescent="0.25">
      <c r="B61" s="39" t="s">
        <v>21</v>
      </c>
      <c r="C61" s="40">
        <f>+K57</f>
        <v>32.200000000000003</v>
      </c>
      <c r="D61" s="37" t="s">
        <v>163</v>
      </c>
      <c r="E61" s="38"/>
      <c r="F61" s="21"/>
      <c r="G61" s="21"/>
      <c r="H61" s="21"/>
      <c r="I61" s="21"/>
      <c r="J61" s="21"/>
      <c r="K61" s="21"/>
      <c r="L61" s="21"/>
      <c r="M61" s="21"/>
    </row>
    <row r="62" spans="1:26" s="19" customFormat="1" ht="30" customHeight="1" x14ac:dyDescent="0.25">
      <c r="B62" s="39" t="s">
        <v>25</v>
      </c>
      <c r="C62" s="40" t="s">
        <v>197</v>
      </c>
      <c r="D62" s="37" t="s">
        <v>163</v>
      </c>
      <c r="E62" s="38"/>
    </row>
    <row r="63" spans="1:26" s="19" customFormat="1" x14ac:dyDescent="0.25">
      <c r="B63" s="22"/>
      <c r="C63" s="234"/>
      <c r="D63" s="234"/>
      <c r="E63" s="234"/>
      <c r="F63" s="234"/>
      <c r="G63" s="234"/>
      <c r="H63" s="234"/>
      <c r="I63" s="234"/>
      <c r="J63" s="234"/>
      <c r="K63" s="234"/>
      <c r="L63" s="234"/>
      <c r="M63" s="234"/>
      <c r="N63" s="234"/>
    </row>
    <row r="64" spans="1:26" ht="28.15" customHeight="1" thickBot="1" x14ac:dyDescent="0.3"/>
    <row r="65" spans="2:17" ht="27" thickBot="1" x14ac:dyDescent="0.3">
      <c r="B65" s="233" t="s">
        <v>94</v>
      </c>
      <c r="C65" s="233"/>
      <c r="D65" s="233"/>
      <c r="E65" s="233"/>
      <c r="F65" s="233"/>
      <c r="G65" s="233"/>
      <c r="H65" s="233"/>
      <c r="I65" s="233"/>
      <c r="J65" s="233"/>
      <c r="K65" s="233"/>
      <c r="L65" s="233"/>
      <c r="M65" s="233"/>
      <c r="N65" s="233"/>
    </row>
    <row r="68" spans="2:17" ht="109.5" customHeight="1" x14ac:dyDescent="0.25">
      <c r="B68" s="88" t="s">
        <v>138</v>
      </c>
      <c r="C68" s="45" t="s">
        <v>2</v>
      </c>
      <c r="D68" s="45" t="s">
        <v>96</v>
      </c>
      <c r="E68" s="45" t="s">
        <v>95</v>
      </c>
      <c r="F68" s="45" t="s">
        <v>97</v>
      </c>
      <c r="G68" s="45" t="s">
        <v>98</v>
      </c>
      <c r="H68" s="45" t="s">
        <v>99</v>
      </c>
      <c r="I68" s="45" t="s">
        <v>100</v>
      </c>
      <c r="J68" s="45" t="s">
        <v>101</v>
      </c>
      <c r="K68" s="45" t="s">
        <v>102</v>
      </c>
      <c r="L68" s="45" t="s">
        <v>103</v>
      </c>
      <c r="M68" s="64" t="s">
        <v>104</v>
      </c>
      <c r="N68" s="64" t="s">
        <v>105</v>
      </c>
      <c r="O68" s="208" t="s">
        <v>3</v>
      </c>
      <c r="P68" s="210"/>
      <c r="Q68" s="45" t="s">
        <v>18</v>
      </c>
    </row>
    <row r="69" spans="2:17" x14ac:dyDescent="0.25">
      <c r="B69" s="1" t="s">
        <v>198</v>
      </c>
      <c r="C69" s="1" t="s">
        <v>365</v>
      </c>
      <c r="D69" s="3" t="s">
        <v>199</v>
      </c>
      <c r="E69" s="3">
        <v>31</v>
      </c>
      <c r="F69" s="2"/>
      <c r="G69" s="2"/>
      <c r="H69" s="2"/>
      <c r="I69" s="2" t="s">
        <v>125</v>
      </c>
      <c r="J69" s="65"/>
      <c r="K69" s="89"/>
      <c r="L69" s="89"/>
      <c r="M69" s="89"/>
      <c r="N69" s="89"/>
      <c r="O69" s="220"/>
      <c r="P69" s="221"/>
      <c r="Q69" s="2" t="s">
        <v>125</v>
      </c>
    </row>
    <row r="70" spans="2:17" x14ac:dyDescent="0.25">
      <c r="B70" s="1" t="s">
        <v>200</v>
      </c>
      <c r="C70" s="1" t="s">
        <v>365</v>
      </c>
      <c r="D70" s="3" t="s">
        <v>201</v>
      </c>
      <c r="E70" s="3">
        <v>19</v>
      </c>
      <c r="F70" s="2"/>
      <c r="G70" s="2"/>
      <c r="H70" s="2"/>
      <c r="I70" s="2" t="s">
        <v>125</v>
      </c>
      <c r="J70" s="65"/>
      <c r="K70" s="89"/>
      <c r="L70" s="89"/>
      <c r="M70" s="89"/>
      <c r="N70" s="89"/>
      <c r="O70" s="141"/>
      <c r="P70" s="142"/>
      <c r="Q70" s="2" t="s">
        <v>125</v>
      </c>
    </row>
    <row r="71" spans="2:17" x14ac:dyDescent="0.25">
      <c r="B71" s="1" t="s">
        <v>202</v>
      </c>
      <c r="C71" s="1" t="s">
        <v>365</v>
      </c>
      <c r="D71" s="3" t="s">
        <v>203</v>
      </c>
      <c r="E71" s="3">
        <v>14</v>
      </c>
      <c r="F71" s="2"/>
      <c r="G71" s="2"/>
      <c r="H71" s="2"/>
      <c r="I71" s="2" t="s">
        <v>125</v>
      </c>
      <c r="J71" s="65"/>
      <c r="K71" s="89"/>
      <c r="L71" s="89"/>
      <c r="M71" s="89"/>
      <c r="N71" s="89"/>
      <c r="O71" s="141"/>
      <c r="P71" s="142"/>
      <c r="Q71" s="2" t="s">
        <v>125</v>
      </c>
    </row>
    <row r="72" spans="2:17" x14ac:dyDescent="0.25">
      <c r="B72" s="1" t="s">
        <v>204</v>
      </c>
      <c r="C72" s="1" t="s">
        <v>365</v>
      </c>
      <c r="D72" s="3" t="s">
        <v>205</v>
      </c>
      <c r="E72" s="3">
        <v>19</v>
      </c>
      <c r="F72" s="2"/>
      <c r="G72" s="2"/>
      <c r="H72" s="2"/>
      <c r="I72" s="2" t="s">
        <v>125</v>
      </c>
      <c r="J72" s="65"/>
      <c r="K72" s="89"/>
      <c r="L72" s="89"/>
      <c r="M72" s="89"/>
      <c r="N72" s="89"/>
      <c r="O72" s="141"/>
      <c r="P72" s="142"/>
      <c r="Q72" s="2" t="s">
        <v>125</v>
      </c>
    </row>
    <row r="73" spans="2:17" x14ac:dyDescent="0.25">
      <c r="B73" s="1" t="s">
        <v>206</v>
      </c>
      <c r="C73" s="1" t="s">
        <v>365</v>
      </c>
      <c r="D73" s="3" t="s">
        <v>207</v>
      </c>
      <c r="E73" s="3">
        <v>14</v>
      </c>
      <c r="F73" s="2"/>
      <c r="G73" s="2"/>
      <c r="H73" s="2"/>
      <c r="I73" s="2" t="s">
        <v>125</v>
      </c>
      <c r="J73" s="65"/>
      <c r="K73" s="89"/>
      <c r="L73" s="89"/>
      <c r="M73" s="89"/>
      <c r="N73" s="89"/>
      <c r="O73" s="141"/>
      <c r="P73" s="142"/>
      <c r="Q73" s="2" t="s">
        <v>125</v>
      </c>
    </row>
    <row r="74" spans="2:17" x14ac:dyDescent="0.25">
      <c r="B74" s="1" t="s">
        <v>208</v>
      </c>
      <c r="C74" s="1" t="s">
        <v>365</v>
      </c>
      <c r="D74" s="3" t="s">
        <v>209</v>
      </c>
      <c r="E74" s="3">
        <v>19</v>
      </c>
      <c r="F74" s="2"/>
      <c r="G74" s="2"/>
      <c r="H74" s="2"/>
      <c r="I74" s="2" t="s">
        <v>125</v>
      </c>
      <c r="J74" s="65"/>
      <c r="K74" s="89"/>
      <c r="L74" s="89"/>
      <c r="M74" s="89"/>
      <c r="N74" s="89"/>
      <c r="O74" s="141"/>
      <c r="P74" s="142"/>
      <c r="Q74" s="2" t="s">
        <v>125</v>
      </c>
    </row>
    <row r="75" spans="2:17" x14ac:dyDescent="0.25">
      <c r="B75" s="1" t="s">
        <v>210</v>
      </c>
      <c r="C75" s="1" t="s">
        <v>365</v>
      </c>
      <c r="D75" s="3" t="s">
        <v>211</v>
      </c>
      <c r="E75" s="3">
        <v>17</v>
      </c>
      <c r="F75" s="2"/>
      <c r="G75" s="2"/>
      <c r="H75" s="2"/>
      <c r="I75" s="2" t="s">
        <v>125</v>
      </c>
      <c r="J75" s="65"/>
      <c r="K75" s="89"/>
      <c r="L75" s="89"/>
      <c r="M75" s="89"/>
      <c r="N75" s="89"/>
      <c r="O75" s="141"/>
      <c r="P75" s="142"/>
      <c r="Q75" s="2" t="s">
        <v>125</v>
      </c>
    </row>
    <row r="76" spans="2:17" x14ac:dyDescent="0.25">
      <c r="B76" s="1" t="s">
        <v>212</v>
      </c>
      <c r="C76" s="1" t="s">
        <v>365</v>
      </c>
      <c r="D76" s="3" t="s">
        <v>213</v>
      </c>
      <c r="E76" s="3">
        <v>14</v>
      </c>
      <c r="F76" s="2"/>
      <c r="G76" s="2"/>
      <c r="H76" s="2"/>
      <c r="I76" s="2" t="s">
        <v>125</v>
      </c>
      <c r="J76" s="65"/>
      <c r="K76" s="89"/>
      <c r="L76" s="89"/>
      <c r="M76" s="89"/>
      <c r="N76" s="89"/>
      <c r="O76" s="141"/>
      <c r="P76" s="142"/>
      <c r="Q76" s="2" t="s">
        <v>125</v>
      </c>
    </row>
    <row r="77" spans="2:17" x14ac:dyDescent="0.25">
      <c r="B77" s="1" t="s">
        <v>214</v>
      </c>
      <c r="C77" s="1" t="s">
        <v>365</v>
      </c>
      <c r="D77" s="3" t="s">
        <v>215</v>
      </c>
      <c r="E77" s="3">
        <v>17</v>
      </c>
      <c r="F77" s="2"/>
      <c r="G77" s="2"/>
      <c r="H77" s="2"/>
      <c r="I77" s="2" t="s">
        <v>125</v>
      </c>
      <c r="J77" s="65"/>
      <c r="K77" s="89"/>
      <c r="L77" s="89"/>
      <c r="M77" s="89"/>
      <c r="N77" s="89"/>
      <c r="O77" s="141"/>
      <c r="P77" s="142"/>
      <c r="Q77" s="2" t="s">
        <v>125</v>
      </c>
    </row>
    <row r="78" spans="2:17" x14ac:dyDescent="0.25">
      <c r="B78" s="1" t="s">
        <v>216</v>
      </c>
      <c r="C78" s="1" t="s">
        <v>365</v>
      </c>
      <c r="D78" s="3" t="s">
        <v>209</v>
      </c>
      <c r="E78" s="3">
        <v>21</v>
      </c>
      <c r="F78" s="2"/>
      <c r="G78" s="2"/>
      <c r="H78" s="2"/>
      <c r="I78" s="2" t="s">
        <v>125</v>
      </c>
      <c r="J78" s="65"/>
      <c r="K78" s="89"/>
      <c r="L78" s="89"/>
      <c r="M78" s="89"/>
      <c r="N78" s="89"/>
      <c r="O78" s="141"/>
      <c r="P78" s="142"/>
      <c r="Q78" s="2" t="s">
        <v>125</v>
      </c>
    </row>
    <row r="79" spans="2:17" x14ac:dyDescent="0.25">
      <c r="B79" s="1" t="s">
        <v>217</v>
      </c>
      <c r="C79" s="1" t="s">
        <v>365</v>
      </c>
      <c r="D79" s="3" t="s">
        <v>218</v>
      </c>
      <c r="E79" s="3">
        <v>12</v>
      </c>
      <c r="F79" s="2"/>
      <c r="G79" s="2"/>
      <c r="H79" s="2"/>
      <c r="I79" s="2" t="s">
        <v>125</v>
      </c>
      <c r="J79" s="65"/>
      <c r="K79" s="89"/>
      <c r="L79" s="89"/>
      <c r="M79" s="89"/>
      <c r="N79" s="89"/>
      <c r="O79" s="141"/>
      <c r="P79" s="142"/>
      <c r="Q79" s="2" t="s">
        <v>125</v>
      </c>
    </row>
    <row r="80" spans="2:17" x14ac:dyDescent="0.25">
      <c r="B80" s="1" t="s">
        <v>214</v>
      </c>
      <c r="C80" s="1" t="s">
        <v>365</v>
      </c>
      <c r="D80" s="3" t="s">
        <v>219</v>
      </c>
      <c r="E80" s="3">
        <v>18</v>
      </c>
      <c r="F80" s="2"/>
      <c r="G80" s="2"/>
      <c r="H80" s="2"/>
      <c r="I80" s="2" t="s">
        <v>125</v>
      </c>
      <c r="J80" s="65"/>
      <c r="K80" s="89"/>
      <c r="L80" s="89"/>
      <c r="M80" s="89"/>
      <c r="N80" s="89"/>
      <c r="O80" s="141"/>
      <c r="P80" s="142"/>
      <c r="Q80" s="2" t="s">
        <v>125</v>
      </c>
    </row>
    <row r="81" spans="2:17" x14ac:dyDescent="0.25">
      <c r="B81" s="1" t="s">
        <v>220</v>
      </c>
      <c r="C81" s="1" t="s">
        <v>365</v>
      </c>
      <c r="D81" s="3" t="s">
        <v>221</v>
      </c>
      <c r="E81" s="3">
        <v>12</v>
      </c>
      <c r="F81" s="2"/>
      <c r="G81" s="2"/>
      <c r="H81" s="2"/>
      <c r="I81" s="2" t="s">
        <v>125</v>
      </c>
      <c r="J81" s="65"/>
      <c r="K81" s="89"/>
      <c r="L81" s="89"/>
      <c r="M81" s="89"/>
      <c r="N81" s="89"/>
      <c r="O81" s="141"/>
      <c r="P81" s="142"/>
      <c r="Q81" s="2" t="s">
        <v>125</v>
      </c>
    </row>
    <row r="82" spans="2:17" x14ac:dyDescent="0.25">
      <c r="B82" s="1" t="s">
        <v>222</v>
      </c>
      <c r="C82" s="1" t="s">
        <v>365</v>
      </c>
      <c r="D82" s="3" t="s">
        <v>223</v>
      </c>
      <c r="E82" s="3">
        <v>20</v>
      </c>
      <c r="F82" s="2"/>
      <c r="G82" s="2"/>
      <c r="H82" s="2"/>
      <c r="I82" s="2" t="s">
        <v>125</v>
      </c>
      <c r="J82" s="65"/>
      <c r="K82" s="89"/>
      <c r="L82" s="89"/>
      <c r="M82" s="89"/>
      <c r="N82" s="89"/>
      <c r="O82" s="141"/>
      <c r="P82" s="142"/>
      <c r="Q82" s="2" t="s">
        <v>125</v>
      </c>
    </row>
    <row r="83" spans="2:17" x14ac:dyDescent="0.25">
      <c r="B83" s="1" t="s">
        <v>224</v>
      </c>
      <c r="C83" s="1" t="s">
        <v>365</v>
      </c>
      <c r="D83" s="3" t="s">
        <v>225</v>
      </c>
      <c r="E83" s="3">
        <v>10</v>
      </c>
      <c r="F83" s="2"/>
      <c r="G83" s="2"/>
      <c r="H83" s="2"/>
      <c r="I83" s="2" t="s">
        <v>125</v>
      </c>
      <c r="J83" s="65"/>
      <c r="K83" s="89"/>
      <c r="L83" s="89"/>
      <c r="M83" s="89"/>
      <c r="N83" s="89"/>
      <c r="O83" s="141"/>
      <c r="P83" s="142"/>
      <c r="Q83" s="2" t="s">
        <v>125</v>
      </c>
    </row>
    <row r="84" spans="2:17" x14ac:dyDescent="0.25">
      <c r="B84" s="1" t="s">
        <v>226</v>
      </c>
      <c r="C84" s="1" t="s">
        <v>365</v>
      </c>
      <c r="D84" s="3" t="s">
        <v>227</v>
      </c>
      <c r="E84" s="3">
        <v>40</v>
      </c>
      <c r="F84" s="2"/>
      <c r="G84" s="2"/>
      <c r="H84" s="2"/>
      <c r="I84" s="2" t="s">
        <v>125</v>
      </c>
      <c r="J84" s="65"/>
      <c r="K84" s="89"/>
      <c r="L84" s="89"/>
      <c r="M84" s="89"/>
      <c r="N84" s="89"/>
      <c r="O84" s="141"/>
      <c r="P84" s="142"/>
      <c r="Q84" s="2" t="s">
        <v>125</v>
      </c>
    </row>
    <row r="85" spans="2:17" x14ac:dyDescent="0.25">
      <c r="B85" s="1" t="s">
        <v>228</v>
      </c>
      <c r="C85" s="1" t="s">
        <v>365</v>
      </c>
      <c r="D85" s="3" t="s">
        <v>229</v>
      </c>
      <c r="E85" s="3">
        <v>21</v>
      </c>
      <c r="F85" s="2"/>
      <c r="G85" s="2"/>
      <c r="H85" s="2"/>
      <c r="I85" s="2" t="s">
        <v>125</v>
      </c>
      <c r="J85" s="65"/>
      <c r="K85" s="89"/>
      <c r="L85" s="89"/>
      <c r="M85" s="89"/>
      <c r="N85" s="89"/>
      <c r="O85" s="141"/>
      <c r="P85" s="142"/>
      <c r="Q85" s="2" t="s">
        <v>125</v>
      </c>
    </row>
    <row r="86" spans="2:17" x14ac:dyDescent="0.25">
      <c r="B86" s="1" t="s">
        <v>230</v>
      </c>
      <c r="C86" s="1" t="s">
        <v>365</v>
      </c>
      <c r="D86" s="3" t="s">
        <v>231</v>
      </c>
      <c r="E86" s="3">
        <v>14</v>
      </c>
      <c r="F86" s="2"/>
      <c r="G86" s="2"/>
      <c r="H86" s="2"/>
      <c r="I86" s="2" t="s">
        <v>125</v>
      </c>
      <c r="J86" s="65"/>
      <c r="K86" s="89"/>
      <c r="L86" s="89"/>
      <c r="M86" s="89"/>
      <c r="N86" s="89"/>
      <c r="O86" s="141"/>
      <c r="P86" s="142"/>
      <c r="Q86" s="2" t="s">
        <v>125</v>
      </c>
    </row>
    <row r="87" spans="2:17" x14ac:dyDescent="0.25">
      <c r="B87" s="1" t="s">
        <v>232</v>
      </c>
      <c r="C87" s="1" t="s">
        <v>365</v>
      </c>
      <c r="D87" s="3" t="s">
        <v>233</v>
      </c>
      <c r="E87" s="3">
        <v>15</v>
      </c>
      <c r="F87" s="2"/>
      <c r="G87" s="2"/>
      <c r="H87" s="2"/>
      <c r="I87" s="2" t="s">
        <v>125</v>
      </c>
      <c r="J87" s="65"/>
      <c r="K87" s="89"/>
      <c r="L87" s="89"/>
      <c r="M87" s="89"/>
      <c r="N87" s="89"/>
      <c r="O87" s="141"/>
      <c r="P87" s="142"/>
      <c r="Q87" s="2" t="s">
        <v>125</v>
      </c>
    </row>
    <row r="88" spans="2:17" x14ac:dyDescent="0.25">
      <c r="B88" s="1" t="s">
        <v>228</v>
      </c>
      <c r="C88" s="1" t="s">
        <v>365</v>
      </c>
      <c r="D88" s="4" t="s">
        <v>234</v>
      </c>
      <c r="E88" s="3">
        <v>41</v>
      </c>
      <c r="F88" s="2"/>
      <c r="G88" s="2"/>
      <c r="H88" s="2"/>
      <c r="I88" s="2" t="s">
        <v>125</v>
      </c>
      <c r="J88" s="65"/>
      <c r="K88" s="89"/>
      <c r="L88" s="89"/>
      <c r="M88" s="89"/>
      <c r="N88" s="89"/>
      <c r="O88" s="141"/>
      <c r="P88" s="142"/>
      <c r="Q88" s="2" t="s">
        <v>125</v>
      </c>
    </row>
    <row r="89" spans="2:17" x14ac:dyDescent="0.25">
      <c r="B89" s="1" t="s">
        <v>235</v>
      </c>
      <c r="C89" s="1" t="s">
        <v>365</v>
      </c>
      <c r="D89" s="3" t="s">
        <v>236</v>
      </c>
      <c r="E89" s="3">
        <v>31</v>
      </c>
      <c r="F89" s="2"/>
      <c r="G89" s="2"/>
      <c r="H89" s="2"/>
      <c r="I89" s="2" t="s">
        <v>125</v>
      </c>
      <c r="J89" s="65"/>
      <c r="K89" s="89"/>
      <c r="L89" s="89"/>
      <c r="M89" s="89"/>
      <c r="N89" s="89"/>
      <c r="O89" s="141"/>
      <c r="P89" s="142"/>
      <c r="Q89" s="2" t="s">
        <v>125</v>
      </c>
    </row>
    <row r="90" spans="2:17" x14ac:dyDescent="0.25">
      <c r="B90" s="1" t="s">
        <v>237</v>
      </c>
      <c r="C90" s="1" t="s">
        <v>365</v>
      </c>
      <c r="D90" s="3" t="s">
        <v>238</v>
      </c>
      <c r="E90" s="3">
        <v>22</v>
      </c>
      <c r="F90" s="2"/>
      <c r="G90" s="2"/>
      <c r="H90" s="2"/>
      <c r="I90" s="2" t="s">
        <v>125</v>
      </c>
      <c r="J90" s="65"/>
      <c r="K90" s="89"/>
      <c r="L90" s="89"/>
      <c r="M90" s="89"/>
      <c r="N90" s="89"/>
      <c r="O90" s="141"/>
      <c r="P90" s="142"/>
      <c r="Q90" s="2" t="s">
        <v>125</v>
      </c>
    </row>
    <row r="91" spans="2:17" x14ac:dyDescent="0.25">
      <c r="B91" s="89" t="s">
        <v>239</v>
      </c>
      <c r="C91" s="1" t="s">
        <v>365</v>
      </c>
      <c r="D91" s="38" t="s">
        <v>240</v>
      </c>
      <c r="E91" s="38">
        <v>20</v>
      </c>
      <c r="F91" s="37"/>
      <c r="G91" s="37"/>
      <c r="H91" s="37"/>
      <c r="I91" s="2" t="s">
        <v>125</v>
      </c>
      <c r="J91" s="38"/>
      <c r="K91" s="89"/>
      <c r="L91" s="89"/>
      <c r="M91" s="89"/>
      <c r="N91" s="89"/>
      <c r="O91" s="225"/>
      <c r="P91" s="226"/>
      <c r="Q91" s="2" t="s">
        <v>125</v>
      </c>
    </row>
    <row r="92" spans="2:17" x14ac:dyDescent="0.25">
      <c r="B92" s="1" t="s">
        <v>241</v>
      </c>
      <c r="C92" s="1" t="s">
        <v>365</v>
      </c>
      <c r="D92" s="3" t="s">
        <v>242</v>
      </c>
      <c r="E92" s="3">
        <v>10</v>
      </c>
      <c r="F92" s="2"/>
      <c r="G92" s="2"/>
      <c r="H92" s="2"/>
      <c r="I92" s="2" t="s">
        <v>125</v>
      </c>
      <c r="J92" s="65"/>
      <c r="K92" s="89"/>
      <c r="L92" s="89"/>
      <c r="M92" s="89"/>
      <c r="N92" s="89"/>
      <c r="O92" s="220"/>
      <c r="P92" s="221"/>
      <c r="Q92" s="2" t="s">
        <v>125</v>
      </c>
    </row>
    <row r="93" spans="2:17" x14ac:dyDescent="0.25">
      <c r="B93" s="1" t="s">
        <v>243</v>
      </c>
      <c r="C93" s="1" t="s">
        <v>365</v>
      </c>
      <c r="D93" s="3" t="s">
        <v>244</v>
      </c>
      <c r="E93" s="3">
        <v>11</v>
      </c>
      <c r="F93" s="2"/>
      <c r="G93" s="2"/>
      <c r="H93" s="2"/>
      <c r="I93" s="2" t="s">
        <v>125</v>
      </c>
      <c r="J93" s="65"/>
      <c r="K93" s="89"/>
      <c r="L93" s="89"/>
      <c r="M93" s="89"/>
      <c r="N93" s="89"/>
      <c r="O93" s="220"/>
      <c r="P93" s="221"/>
      <c r="Q93" s="2" t="s">
        <v>125</v>
      </c>
    </row>
    <row r="94" spans="2:17" x14ac:dyDescent="0.25">
      <c r="B94" s="1" t="s">
        <v>245</v>
      </c>
      <c r="C94" s="1" t="s">
        <v>365</v>
      </c>
      <c r="D94" s="3" t="s">
        <v>246</v>
      </c>
      <c r="E94" s="3">
        <v>23</v>
      </c>
      <c r="F94" s="2"/>
      <c r="G94" s="2"/>
      <c r="H94" s="2"/>
      <c r="I94" s="2" t="s">
        <v>125</v>
      </c>
      <c r="J94" s="65"/>
      <c r="K94" s="89"/>
      <c r="L94" s="89"/>
      <c r="M94" s="89"/>
      <c r="N94" s="89"/>
      <c r="O94" s="220"/>
      <c r="P94" s="221"/>
      <c r="Q94" s="2" t="s">
        <v>125</v>
      </c>
    </row>
    <row r="95" spans="2:17" x14ac:dyDescent="0.25">
      <c r="B95" s="1" t="s">
        <v>237</v>
      </c>
      <c r="C95" s="1" t="s">
        <v>365</v>
      </c>
      <c r="D95" s="3" t="s">
        <v>247</v>
      </c>
      <c r="E95" s="3">
        <v>17</v>
      </c>
      <c r="F95" s="2"/>
      <c r="G95" s="2"/>
      <c r="H95" s="2"/>
      <c r="I95" s="2" t="s">
        <v>125</v>
      </c>
      <c r="J95" s="65"/>
      <c r="K95" s="89"/>
      <c r="L95" s="89"/>
      <c r="M95" s="89"/>
      <c r="N95" s="89"/>
      <c r="O95" s="220"/>
      <c r="P95" s="221"/>
      <c r="Q95" s="2" t="s">
        <v>125</v>
      </c>
    </row>
    <row r="96" spans="2:17" x14ac:dyDescent="0.25">
      <c r="B96" s="89" t="s">
        <v>198</v>
      </c>
      <c r="C96" s="1" t="s">
        <v>365</v>
      </c>
      <c r="D96" s="89" t="s">
        <v>225</v>
      </c>
      <c r="E96" s="89">
        <v>18</v>
      </c>
      <c r="F96" s="89"/>
      <c r="G96" s="89"/>
      <c r="H96" s="89"/>
      <c r="I96" s="2" t="s">
        <v>125</v>
      </c>
      <c r="J96" s="89"/>
      <c r="K96" s="89"/>
      <c r="L96" s="89"/>
      <c r="M96" s="89"/>
      <c r="N96" s="89"/>
      <c r="O96" s="220"/>
      <c r="P96" s="221"/>
      <c r="Q96" s="2" t="s">
        <v>125</v>
      </c>
    </row>
    <row r="97" spans="2:17" x14ac:dyDescent="0.25">
      <c r="B97" s="89" t="s">
        <v>248</v>
      </c>
      <c r="C97" s="1" t="s">
        <v>365</v>
      </c>
      <c r="D97" s="89" t="s">
        <v>225</v>
      </c>
      <c r="E97" s="89">
        <v>17</v>
      </c>
      <c r="F97" s="89"/>
      <c r="G97" s="89"/>
      <c r="H97" s="89"/>
      <c r="I97" s="2" t="s">
        <v>125</v>
      </c>
      <c r="J97" s="89"/>
      <c r="K97" s="89"/>
      <c r="L97" s="89"/>
      <c r="M97" s="89"/>
      <c r="N97" s="89"/>
      <c r="O97" s="140"/>
      <c r="P97" s="140"/>
      <c r="Q97" s="2" t="s">
        <v>125</v>
      </c>
    </row>
    <row r="98" spans="2:17" x14ac:dyDescent="0.25">
      <c r="B98" s="89" t="s">
        <v>237</v>
      </c>
      <c r="C98" s="1" t="s">
        <v>365</v>
      </c>
      <c r="D98" s="89" t="s">
        <v>249</v>
      </c>
      <c r="E98" s="89">
        <v>19</v>
      </c>
      <c r="F98" s="89"/>
      <c r="G98" s="89"/>
      <c r="H98" s="89"/>
      <c r="I98" s="2" t="s">
        <v>125</v>
      </c>
      <c r="J98" s="89"/>
      <c r="K98" s="89"/>
      <c r="L98" s="89"/>
      <c r="M98" s="89"/>
      <c r="N98" s="89"/>
      <c r="O98" s="140"/>
      <c r="P98" s="140"/>
      <c r="Q98" s="2" t="s">
        <v>125</v>
      </c>
    </row>
    <row r="99" spans="2:17" x14ac:dyDescent="0.25">
      <c r="B99" s="89" t="s">
        <v>250</v>
      </c>
      <c r="C99" s="1" t="s">
        <v>365</v>
      </c>
      <c r="D99" s="89" t="s">
        <v>225</v>
      </c>
      <c r="E99" s="89">
        <v>16</v>
      </c>
      <c r="F99" s="89"/>
      <c r="G99" s="89"/>
      <c r="H99" s="89"/>
      <c r="I99" s="2" t="s">
        <v>125</v>
      </c>
      <c r="J99" s="89"/>
      <c r="K99" s="89"/>
      <c r="L99" s="89"/>
      <c r="M99" s="89"/>
      <c r="N99" s="89"/>
      <c r="O99" s="140"/>
      <c r="P99" s="140"/>
      <c r="Q99" s="2" t="s">
        <v>125</v>
      </c>
    </row>
    <row r="100" spans="2:17" x14ac:dyDescent="0.25">
      <c r="B100" s="89" t="s">
        <v>251</v>
      </c>
      <c r="C100" s="1" t="s">
        <v>365</v>
      </c>
      <c r="D100" s="89" t="s">
        <v>252</v>
      </c>
      <c r="E100" s="89">
        <v>17</v>
      </c>
      <c r="F100" s="89"/>
      <c r="G100" s="89"/>
      <c r="H100" s="89"/>
      <c r="I100" s="2" t="s">
        <v>125</v>
      </c>
      <c r="J100" s="89"/>
      <c r="K100" s="89"/>
      <c r="L100" s="89"/>
      <c r="M100" s="89"/>
      <c r="N100" s="89"/>
      <c r="O100" s="140"/>
      <c r="P100" s="140"/>
      <c r="Q100" s="2" t="s">
        <v>125</v>
      </c>
    </row>
    <row r="101" spans="2:17" x14ac:dyDescent="0.25">
      <c r="B101" s="89" t="s">
        <v>237</v>
      </c>
      <c r="C101" s="1" t="s">
        <v>365</v>
      </c>
      <c r="D101" s="89" t="s">
        <v>253</v>
      </c>
      <c r="E101" s="89">
        <v>19</v>
      </c>
      <c r="F101" s="89"/>
      <c r="G101" s="89"/>
      <c r="H101" s="89"/>
      <c r="I101" s="2" t="s">
        <v>125</v>
      </c>
      <c r="J101" s="89"/>
      <c r="K101" s="89"/>
      <c r="L101" s="89"/>
      <c r="M101" s="89"/>
      <c r="N101" s="89"/>
      <c r="O101" s="140"/>
      <c r="P101" s="140"/>
      <c r="Q101" s="2" t="s">
        <v>125</v>
      </c>
    </row>
    <row r="102" spans="2:17" x14ac:dyDescent="0.25">
      <c r="B102" s="89" t="s">
        <v>254</v>
      </c>
      <c r="C102" s="1" t="s">
        <v>365</v>
      </c>
      <c r="D102" s="89" t="s">
        <v>255</v>
      </c>
      <c r="E102" s="89">
        <v>18</v>
      </c>
      <c r="F102" s="89"/>
      <c r="G102" s="89"/>
      <c r="H102" s="89"/>
      <c r="I102" s="2" t="s">
        <v>125</v>
      </c>
      <c r="J102" s="89"/>
      <c r="K102" s="89"/>
      <c r="L102" s="89"/>
      <c r="M102" s="89"/>
      <c r="N102" s="89"/>
      <c r="O102" s="140"/>
      <c r="P102" s="140"/>
      <c r="Q102" s="2" t="s">
        <v>125</v>
      </c>
    </row>
    <row r="103" spans="2:17" x14ac:dyDescent="0.25">
      <c r="B103" s="89" t="s">
        <v>256</v>
      </c>
      <c r="C103" s="1" t="s">
        <v>365</v>
      </c>
      <c r="D103" s="89" t="s">
        <v>257</v>
      </c>
      <c r="E103" s="89">
        <v>16</v>
      </c>
      <c r="F103" s="89"/>
      <c r="G103" s="89"/>
      <c r="H103" s="89"/>
      <c r="I103" s="2" t="s">
        <v>125</v>
      </c>
      <c r="J103" s="89"/>
      <c r="K103" s="89"/>
      <c r="L103" s="89"/>
      <c r="M103" s="89"/>
      <c r="N103" s="89"/>
      <c r="O103" s="140"/>
      <c r="P103" s="140"/>
      <c r="Q103" s="2" t="s">
        <v>125</v>
      </c>
    </row>
    <row r="104" spans="2:17" x14ac:dyDescent="0.25">
      <c r="B104" s="89" t="s">
        <v>237</v>
      </c>
      <c r="C104" s="1" t="s">
        <v>365</v>
      </c>
      <c r="D104" s="89" t="s">
        <v>258</v>
      </c>
      <c r="E104" s="89">
        <v>22</v>
      </c>
      <c r="F104" s="89"/>
      <c r="G104" s="89"/>
      <c r="H104" s="89"/>
      <c r="I104" s="2" t="s">
        <v>125</v>
      </c>
      <c r="J104" s="89"/>
      <c r="K104" s="89"/>
      <c r="L104" s="89"/>
      <c r="M104" s="89"/>
      <c r="N104" s="89"/>
      <c r="O104" s="140"/>
      <c r="P104" s="140"/>
      <c r="Q104" s="2" t="s">
        <v>125</v>
      </c>
    </row>
    <row r="105" spans="2:17" x14ac:dyDescent="0.25">
      <c r="B105" s="89" t="s">
        <v>259</v>
      </c>
      <c r="C105" s="1" t="s">
        <v>365</v>
      </c>
      <c r="D105" s="89" t="s">
        <v>260</v>
      </c>
      <c r="E105" s="89">
        <v>14</v>
      </c>
      <c r="F105" s="89"/>
      <c r="G105" s="89"/>
      <c r="H105" s="89"/>
      <c r="I105" s="2" t="s">
        <v>125</v>
      </c>
      <c r="J105" s="89"/>
      <c r="K105" s="89"/>
      <c r="L105" s="89"/>
      <c r="M105" s="89"/>
      <c r="N105" s="89"/>
      <c r="O105" s="140"/>
      <c r="P105" s="140"/>
      <c r="Q105" s="2" t="s">
        <v>125</v>
      </c>
    </row>
    <row r="106" spans="2:17" x14ac:dyDescent="0.25">
      <c r="B106" s="89" t="s">
        <v>261</v>
      </c>
      <c r="C106" s="1" t="s">
        <v>365</v>
      </c>
      <c r="D106" s="89" t="s">
        <v>262</v>
      </c>
      <c r="E106" s="38">
        <v>17</v>
      </c>
      <c r="F106" s="89"/>
      <c r="G106" s="89"/>
      <c r="H106" s="89"/>
      <c r="I106" s="2" t="s">
        <v>125</v>
      </c>
      <c r="J106" s="89"/>
      <c r="K106" s="89"/>
      <c r="L106" s="89"/>
      <c r="M106" s="89"/>
      <c r="N106" s="89"/>
      <c r="O106" s="140"/>
      <c r="P106" s="140"/>
      <c r="Q106" s="2" t="s">
        <v>125</v>
      </c>
    </row>
    <row r="107" spans="2:17" x14ac:dyDescent="0.25">
      <c r="B107" s="89" t="s">
        <v>263</v>
      </c>
      <c r="C107" s="1" t="s">
        <v>365</v>
      </c>
      <c r="D107" s="89" t="s">
        <v>228</v>
      </c>
      <c r="E107" s="89">
        <v>90</v>
      </c>
      <c r="F107" s="89"/>
      <c r="G107" s="89"/>
      <c r="H107" s="89"/>
      <c r="I107" s="2" t="s">
        <v>125</v>
      </c>
      <c r="J107" s="89"/>
      <c r="K107" s="89"/>
      <c r="L107" s="89"/>
      <c r="M107" s="89"/>
      <c r="N107" s="89"/>
      <c r="O107" s="140"/>
      <c r="P107" s="140"/>
      <c r="Q107" s="2" t="s">
        <v>125</v>
      </c>
    </row>
    <row r="108" spans="2:17" x14ac:dyDescent="0.25">
      <c r="B108" s="89" t="s">
        <v>264</v>
      </c>
      <c r="C108" s="1" t="s">
        <v>365</v>
      </c>
      <c r="D108" s="89" t="s">
        <v>265</v>
      </c>
      <c r="E108" s="89">
        <v>17</v>
      </c>
      <c r="F108" s="89"/>
      <c r="G108" s="89"/>
      <c r="H108" s="89"/>
      <c r="I108" s="2" t="s">
        <v>125</v>
      </c>
      <c r="J108" s="89"/>
      <c r="K108" s="89"/>
      <c r="L108" s="89"/>
      <c r="M108" s="89"/>
      <c r="N108" s="89"/>
      <c r="O108" s="140"/>
      <c r="P108" s="140"/>
      <c r="Q108" s="2" t="s">
        <v>125</v>
      </c>
    </row>
    <row r="109" spans="2:17" x14ac:dyDescent="0.25">
      <c r="B109" s="89" t="s">
        <v>266</v>
      </c>
      <c r="C109" s="1" t="s">
        <v>365</v>
      </c>
      <c r="D109" s="89" t="s">
        <v>267</v>
      </c>
      <c r="E109" s="89">
        <v>23</v>
      </c>
      <c r="F109" s="89"/>
      <c r="G109" s="89"/>
      <c r="H109" s="89"/>
      <c r="I109" s="2" t="s">
        <v>125</v>
      </c>
      <c r="J109" s="89"/>
      <c r="K109" s="89"/>
      <c r="L109" s="89"/>
      <c r="M109" s="89"/>
      <c r="N109" s="89"/>
      <c r="O109" s="140"/>
      <c r="P109" s="140"/>
      <c r="Q109" s="2" t="s">
        <v>125</v>
      </c>
    </row>
    <row r="110" spans="2:17" x14ac:dyDescent="0.25">
      <c r="B110" s="89" t="s">
        <v>268</v>
      </c>
      <c r="C110" s="1" t="s">
        <v>365</v>
      </c>
      <c r="D110" s="89" t="s">
        <v>269</v>
      </c>
      <c r="E110" s="89">
        <v>17</v>
      </c>
      <c r="F110" s="89"/>
      <c r="G110" s="89"/>
      <c r="H110" s="89"/>
      <c r="I110" s="2" t="s">
        <v>125</v>
      </c>
      <c r="J110" s="89"/>
      <c r="K110" s="89"/>
      <c r="L110" s="89"/>
      <c r="M110" s="89"/>
      <c r="N110" s="89"/>
      <c r="O110" s="140"/>
      <c r="P110" s="140"/>
      <c r="Q110" s="2" t="s">
        <v>125</v>
      </c>
    </row>
    <row r="111" spans="2:17" x14ac:dyDescent="0.25">
      <c r="B111" s="89" t="s">
        <v>270</v>
      </c>
      <c r="C111" s="1" t="s">
        <v>365</v>
      </c>
      <c r="D111" s="89" t="s">
        <v>271</v>
      </c>
      <c r="E111" s="89">
        <v>11</v>
      </c>
      <c r="F111" s="89"/>
      <c r="G111" s="89"/>
      <c r="H111" s="89"/>
      <c r="I111" s="2" t="s">
        <v>125</v>
      </c>
      <c r="J111" s="89"/>
      <c r="K111" s="89"/>
      <c r="L111" s="89"/>
      <c r="M111" s="89"/>
      <c r="N111" s="89"/>
      <c r="O111" s="140"/>
      <c r="P111" s="140"/>
      <c r="Q111" s="2" t="s">
        <v>125</v>
      </c>
    </row>
    <row r="112" spans="2:17" x14ac:dyDescent="0.25">
      <c r="B112" s="89" t="s">
        <v>272</v>
      </c>
      <c r="C112" s="1" t="s">
        <v>365</v>
      </c>
      <c r="D112" s="89" t="s">
        <v>273</v>
      </c>
      <c r="E112" s="89">
        <v>10</v>
      </c>
      <c r="F112" s="89"/>
      <c r="G112" s="89"/>
      <c r="H112" s="89"/>
      <c r="I112" s="2" t="s">
        <v>125</v>
      </c>
      <c r="J112" s="89"/>
      <c r="K112" s="89"/>
      <c r="L112" s="89"/>
      <c r="M112" s="89"/>
      <c r="N112" s="89"/>
      <c r="O112" s="140"/>
      <c r="P112" s="140"/>
      <c r="Q112" s="2" t="s">
        <v>125</v>
      </c>
    </row>
    <row r="113" spans="2:17" x14ac:dyDescent="0.25">
      <c r="B113" s="89" t="s">
        <v>274</v>
      </c>
      <c r="C113" s="1" t="s">
        <v>365</v>
      </c>
      <c r="D113" s="89" t="s">
        <v>275</v>
      </c>
      <c r="E113" s="89">
        <v>25</v>
      </c>
      <c r="F113" s="89"/>
      <c r="G113" s="89"/>
      <c r="H113" s="89"/>
      <c r="I113" s="2" t="s">
        <v>125</v>
      </c>
      <c r="J113" s="89"/>
      <c r="K113" s="89"/>
      <c r="L113" s="89"/>
      <c r="M113" s="89"/>
      <c r="N113" s="89"/>
      <c r="O113" s="140"/>
      <c r="P113" s="140"/>
      <c r="Q113" s="2" t="s">
        <v>125</v>
      </c>
    </row>
    <row r="114" spans="2:17" x14ac:dyDescent="0.25">
      <c r="B114" s="89" t="s">
        <v>202</v>
      </c>
      <c r="C114" s="1" t="s">
        <v>365</v>
      </c>
      <c r="D114" s="89" t="s">
        <v>276</v>
      </c>
      <c r="E114" s="89">
        <v>15</v>
      </c>
      <c r="F114" s="89"/>
      <c r="G114" s="89"/>
      <c r="H114" s="89"/>
      <c r="I114" s="2" t="s">
        <v>125</v>
      </c>
      <c r="J114" s="89"/>
      <c r="K114" s="89"/>
      <c r="L114" s="89"/>
      <c r="M114" s="89"/>
      <c r="N114" s="89"/>
      <c r="O114" s="140"/>
      <c r="P114" s="140"/>
      <c r="Q114" s="2" t="s">
        <v>125</v>
      </c>
    </row>
    <row r="115" spans="2:17" x14ac:dyDescent="0.25">
      <c r="B115" s="89" t="s">
        <v>206</v>
      </c>
      <c r="C115" s="1" t="s">
        <v>365</v>
      </c>
      <c r="D115" s="89" t="s">
        <v>277</v>
      </c>
      <c r="E115" s="89">
        <v>15</v>
      </c>
      <c r="F115" s="89"/>
      <c r="G115" s="89"/>
      <c r="H115" s="89"/>
      <c r="I115" s="2" t="s">
        <v>125</v>
      </c>
      <c r="J115" s="89"/>
      <c r="K115" s="89"/>
      <c r="L115" s="89"/>
      <c r="M115" s="89"/>
      <c r="N115" s="89"/>
      <c r="O115" s="140"/>
      <c r="P115" s="140"/>
      <c r="Q115" s="2" t="s">
        <v>125</v>
      </c>
    </row>
    <row r="116" spans="2:17" x14ac:dyDescent="0.25">
      <c r="B116" s="89" t="s">
        <v>278</v>
      </c>
      <c r="C116" s="1" t="s">
        <v>365</v>
      </c>
      <c r="D116" s="89" t="s">
        <v>279</v>
      </c>
      <c r="E116" s="89">
        <v>12</v>
      </c>
      <c r="F116" s="89"/>
      <c r="G116" s="89"/>
      <c r="H116" s="89"/>
      <c r="I116" s="2" t="s">
        <v>125</v>
      </c>
      <c r="J116" s="89"/>
      <c r="K116" s="89"/>
      <c r="L116" s="89"/>
      <c r="M116" s="89"/>
      <c r="N116" s="89"/>
      <c r="O116" s="140"/>
      <c r="P116" s="140"/>
      <c r="Q116" s="2" t="s">
        <v>125</v>
      </c>
    </row>
    <row r="117" spans="2:17" x14ac:dyDescent="0.25">
      <c r="B117" s="89" t="s">
        <v>280</v>
      </c>
      <c r="C117" s="1" t="s">
        <v>365</v>
      </c>
      <c r="D117" s="89" t="s">
        <v>281</v>
      </c>
      <c r="E117" s="89">
        <v>17</v>
      </c>
      <c r="F117" s="89"/>
      <c r="G117" s="89"/>
      <c r="H117" s="89"/>
      <c r="I117" s="2" t="s">
        <v>125</v>
      </c>
      <c r="J117" s="89"/>
      <c r="K117" s="89"/>
      <c r="L117" s="89"/>
      <c r="M117" s="89"/>
      <c r="N117" s="89"/>
      <c r="O117" s="140"/>
      <c r="P117" s="140"/>
      <c r="Q117" s="2" t="s">
        <v>125</v>
      </c>
    </row>
    <row r="118" spans="2:17" x14ac:dyDescent="0.25">
      <c r="B118" s="89" t="s">
        <v>282</v>
      </c>
      <c r="C118" s="1" t="s">
        <v>365</v>
      </c>
      <c r="D118" s="89" t="s">
        <v>209</v>
      </c>
      <c r="E118" s="89">
        <v>19</v>
      </c>
      <c r="F118" s="89"/>
      <c r="G118" s="89"/>
      <c r="H118" s="89"/>
      <c r="I118" s="2" t="s">
        <v>125</v>
      </c>
      <c r="J118" s="89"/>
      <c r="K118" s="89"/>
      <c r="L118" s="89"/>
      <c r="M118" s="89"/>
      <c r="N118" s="89"/>
      <c r="O118" s="140"/>
      <c r="P118" s="140"/>
      <c r="Q118" s="2" t="s">
        <v>125</v>
      </c>
    </row>
    <row r="119" spans="2:17" x14ac:dyDescent="0.25">
      <c r="B119" s="89" t="s">
        <v>283</v>
      </c>
      <c r="C119" s="1" t="s">
        <v>365</v>
      </c>
      <c r="D119" s="89" t="s">
        <v>209</v>
      </c>
      <c r="E119" s="89">
        <v>19</v>
      </c>
      <c r="F119" s="89"/>
      <c r="G119" s="89"/>
      <c r="H119" s="89"/>
      <c r="I119" s="2" t="s">
        <v>125</v>
      </c>
      <c r="J119" s="89"/>
      <c r="K119" s="89"/>
      <c r="L119" s="89"/>
      <c r="M119" s="89"/>
      <c r="N119" s="89"/>
      <c r="O119" s="140"/>
      <c r="P119" s="140"/>
      <c r="Q119" s="2" t="s">
        <v>125</v>
      </c>
    </row>
    <row r="120" spans="2:17" x14ac:dyDescent="0.25">
      <c r="B120" s="89" t="s">
        <v>284</v>
      </c>
      <c r="C120" s="1" t="s">
        <v>365</v>
      </c>
      <c r="D120" s="89" t="s">
        <v>285</v>
      </c>
      <c r="E120" s="89">
        <v>10</v>
      </c>
      <c r="F120" s="89"/>
      <c r="G120" s="89"/>
      <c r="H120" s="89"/>
      <c r="I120" s="2" t="s">
        <v>125</v>
      </c>
      <c r="J120" s="89"/>
      <c r="K120" s="89"/>
      <c r="L120" s="89"/>
      <c r="M120" s="89"/>
      <c r="N120" s="89"/>
      <c r="O120" s="140"/>
      <c r="P120" s="140"/>
      <c r="Q120" s="2" t="s">
        <v>125</v>
      </c>
    </row>
    <row r="121" spans="2:17" x14ac:dyDescent="0.25">
      <c r="B121" s="89" t="s">
        <v>286</v>
      </c>
      <c r="C121" s="1" t="s">
        <v>365</v>
      </c>
      <c r="D121" s="89" t="s">
        <v>287</v>
      </c>
      <c r="E121" s="89">
        <v>34</v>
      </c>
      <c r="F121" s="89"/>
      <c r="G121" s="89"/>
      <c r="H121" s="89"/>
      <c r="I121" s="2" t="s">
        <v>125</v>
      </c>
      <c r="J121" s="89"/>
      <c r="K121" s="89"/>
      <c r="L121" s="89"/>
      <c r="M121" s="89"/>
      <c r="N121" s="89"/>
      <c r="O121" s="140"/>
      <c r="P121" s="140"/>
      <c r="Q121" s="2" t="s">
        <v>125</v>
      </c>
    </row>
    <row r="122" spans="2:17" x14ac:dyDescent="0.25">
      <c r="B122" s="89" t="s">
        <v>288</v>
      </c>
      <c r="C122" s="1" t="s">
        <v>365</v>
      </c>
      <c r="D122" s="89" t="s">
        <v>289</v>
      </c>
      <c r="E122" s="89">
        <v>21</v>
      </c>
      <c r="F122" s="89"/>
      <c r="G122" s="89"/>
      <c r="H122" s="89"/>
      <c r="I122" s="2" t="s">
        <v>125</v>
      </c>
      <c r="J122" s="89"/>
      <c r="K122" s="89"/>
      <c r="L122" s="89"/>
      <c r="M122" s="89"/>
      <c r="N122" s="89"/>
      <c r="O122" s="140"/>
      <c r="P122" s="140"/>
      <c r="Q122" s="2" t="s">
        <v>125</v>
      </c>
    </row>
    <row r="123" spans="2:17" x14ac:dyDescent="0.25">
      <c r="B123" s="89" t="s">
        <v>290</v>
      </c>
      <c r="C123" s="1" t="s">
        <v>365</v>
      </c>
      <c r="D123" s="89" t="s">
        <v>291</v>
      </c>
      <c r="E123" s="89">
        <v>36</v>
      </c>
      <c r="F123" s="89"/>
      <c r="G123" s="89"/>
      <c r="H123" s="89"/>
      <c r="I123" s="2" t="s">
        <v>125</v>
      </c>
      <c r="J123" s="89"/>
      <c r="K123" s="89"/>
      <c r="L123" s="89"/>
      <c r="M123" s="89"/>
      <c r="N123" s="89"/>
      <c r="O123" s="140"/>
      <c r="P123" s="140"/>
      <c r="Q123" s="2" t="s">
        <v>125</v>
      </c>
    </row>
    <row r="124" spans="2:17" x14ac:dyDescent="0.25">
      <c r="B124" s="89" t="s">
        <v>292</v>
      </c>
      <c r="C124" s="1" t="s">
        <v>365</v>
      </c>
      <c r="D124" s="89" t="s">
        <v>293</v>
      </c>
      <c r="E124" s="89">
        <v>14</v>
      </c>
      <c r="F124" s="89"/>
      <c r="G124" s="89"/>
      <c r="H124" s="89"/>
      <c r="I124" s="2" t="s">
        <v>125</v>
      </c>
      <c r="J124" s="89"/>
      <c r="K124" s="89"/>
      <c r="L124" s="89"/>
      <c r="M124" s="89"/>
      <c r="N124" s="89"/>
      <c r="O124" s="140"/>
      <c r="P124" s="140"/>
      <c r="Q124" s="2" t="s">
        <v>125</v>
      </c>
    </row>
    <row r="125" spans="2:17" x14ac:dyDescent="0.25">
      <c r="B125" s="5"/>
      <c r="C125" s="5"/>
      <c r="D125" s="5"/>
      <c r="E125" s="5"/>
      <c r="F125" s="5"/>
      <c r="G125" s="5"/>
      <c r="H125" s="5"/>
      <c r="I125" s="5"/>
      <c r="J125" s="5"/>
      <c r="K125" s="5"/>
      <c r="L125" s="5"/>
      <c r="M125" s="5"/>
      <c r="N125" s="5"/>
      <c r="O125" s="155"/>
      <c r="P125" s="155"/>
      <c r="Q125" s="5"/>
    </row>
    <row r="126" spans="2:17" x14ac:dyDescent="0.25">
      <c r="B126" s="5"/>
      <c r="C126" s="5"/>
      <c r="D126" s="5"/>
      <c r="E126" s="5"/>
      <c r="F126" s="5"/>
      <c r="G126" s="5"/>
      <c r="H126" s="5"/>
      <c r="I126" s="5"/>
      <c r="J126" s="5"/>
      <c r="K126" s="5"/>
      <c r="L126" s="5"/>
      <c r="M126" s="5"/>
      <c r="N126" s="5"/>
      <c r="O126" s="155"/>
      <c r="P126" s="155"/>
      <c r="Q126" s="5"/>
    </row>
    <row r="127" spans="2:17" x14ac:dyDescent="0.25">
      <c r="B127" s="4" t="s">
        <v>1</v>
      </c>
    </row>
    <row r="128" spans="2:17" x14ac:dyDescent="0.25">
      <c r="B128" s="4" t="s">
        <v>37</v>
      </c>
    </row>
    <row r="129" spans="2:17" x14ac:dyDescent="0.25">
      <c r="B129" s="4" t="s">
        <v>61</v>
      </c>
    </row>
    <row r="131" spans="2:17" ht="15.75" thickBot="1" x14ac:dyDescent="0.3"/>
    <row r="132" spans="2:17" ht="27" thickBot="1" x14ac:dyDescent="0.3">
      <c r="B132" s="205" t="s">
        <v>38</v>
      </c>
      <c r="C132" s="206"/>
      <c r="D132" s="206"/>
      <c r="E132" s="206"/>
      <c r="F132" s="206"/>
      <c r="G132" s="206"/>
      <c r="H132" s="206"/>
      <c r="I132" s="206"/>
      <c r="J132" s="206"/>
      <c r="K132" s="206"/>
      <c r="L132" s="206"/>
      <c r="M132" s="206"/>
      <c r="N132" s="207"/>
    </row>
    <row r="136" spans="2:17" ht="76.5" customHeight="1" x14ac:dyDescent="0.25">
      <c r="B136" s="88" t="s">
        <v>0</v>
      </c>
      <c r="C136" s="88" t="s">
        <v>39</v>
      </c>
      <c r="D136" s="88" t="s">
        <v>40</v>
      </c>
      <c r="E136" s="88" t="s">
        <v>106</v>
      </c>
      <c r="F136" s="88" t="s">
        <v>108</v>
      </c>
      <c r="G136" s="88" t="s">
        <v>109</v>
      </c>
      <c r="H136" s="88" t="s">
        <v>110</v>
      </c>
      <c r="I136" s="88" t="s">
        <v>107</v>
      </c>
      <c r="J136" s="208" t="s">
        <v>111</v>
      </c>
      <c r="K136" s="209"/>
      <c r="L136" s="210"/>
      <c r="M136" s="88" t="s">
        <v>112</v>
      </c>
      <c r="N136" s="88" t="s">
        <v>41</v>
      </c>
      <c r="O136" s="88" t="s">
        <v>42</v>
      </c>
      <c r="P136" s="208" t="s">
        <v>3</v>
      </c>
      <c r="Q136" s="210"/>
    </row>
    <row r="137" spans="2:17" ht="84" customHeight="1" x14ac:dyDescent="0.25">
      <c r="B137" s="89" t="s">
        <v>294</v>
      </c>
      <c r="C137" s="156" t="s">
        <v>295</v>
      </c>
      <c r="D137" s="157" t="s">
        <v>296</v>
      </c>
      <c r="E137" s="89">
        <v>1053781944</v>
      </c>
      <c r="F137" s="158" t="s">
        <v>297</v>
      </c>
      <c r="G137" s="38" t="s">
        <v>298</v>
      </c>
      <c r="H137" s="159">
        <v>41698</v>
      </c>
      <c r="I137" s="37"/>
      <c r="J137" s="160" t="s">
        <v>299</v>
      </c>
      <c r="K137" s="161" t="s">
        <v>300</v>
      </c>
      <c r="L137" s="161" t="s">
        <v>301</v>
      </c>
      <c r="M137" s="37" t="s">
        <v>125</v>
      </c>
      <c r="N137" s="37" t="s">
        <v>366</v>
      </c>
      <c r="O137" s="37" t="s">
        <v>125</v>
      </c>
      <c r="P137" s="219" t="s">
        <v>302</v>
      </c>
      <c r="Q137" s="219"/>
    </row>
    <row r="138" spans="2:17" ht="113.25" customHeight="1" x14ac:dyDescent="0.25">
      <c r="B138" s="89" t="s">
        <v>43</v>
      </c>
      <c r="C138" s="156" t="s">
        <v>295</v>
      </c>
      <c r="D138" s="157" t="s">
        <v>303</v>
      </c>
      <c r="E138" s="89">
        <v>30233359</v>
      </c>
      <c r="F138" s="158" t="s">
        <v>304</v>
      </c>
      <c r="G138" s="38" t="s">
        <v>298</v>
      </c>
      <c r="H138" s="159">
        <v>39115</v>
      </c>
      <c r="I138" s="37"/>
      <c r="J138" s="160" t="s">
        <v>305</v>
      </c>
      <c r="K138" s="161" t="s">
        <v>306</v>
      </c>
      <c r="L138" s="161" t="s">
        <v>307</v>
      </c>
      <c r="M138" s="37" t="s">
        <v>125</v>
      </c>
      <c r="N138" s="37" t="s">
        <v>125</v>
      </c>
      <c r="O138" s="37" t="s">
        <v>125</v>
      </c>
      <c r="P138" s="219"/>
      <c r="Q138" s="219"/>
    </row>
    <row r="139" spans="2:17" ht="60.75" customHeight="1" x14ac:dyDescent="0.25">
      <c r="B139" s="89" t="s">
        <v>294</v>
      </c>
      <c r="C139" s="156" t="s">
        <v>295</v>
      </c>
      <c r="D139" s="157" t="s">
        <v>308</v>
      </c>
      <c r="E139" s="89">
        <v>1053819570</v>
      </c>
      <c r="F139" s="158" t="s">
        <v>297</v>
      </c>
      <c r="G139" s="38" t="s">
        <v>298</v>
      </c>
      <c r="H139" s="159">
        <v>41698</v>
      </c>
      <c r="I139" s="37"/>
      <c r="J139" s="161" t="s">
        <v>309</v>
      </c>
      <c r="K139" s="161" t="s">
        <v>310</v>
      </c>
      <c r="L139" s="161" t="s">
        <v>301</v>
      </c>
      <c r="M139" s="37" t="s">
        <v>125</v>
      </c>
      <c r="N139" s="37" t="s">
        <v>366</v>
      </c>
      <c r="O139" s="37" t="s">
        <v>125</v>
      </c>
      <c r="P139" s="219" t="s">
        <v>302</v>
      </c>
      <c r="Q139" s="219"/>
    </row>
    <row r="140" spans="2:17" ht="60.75" customHeight="1" x14ac:dyDescent="0.25">
      <c r="B140" s="89" t="s">
        <v>294</v>
      </c>
      <c r="C140" s="156" t="s">
        <v>295</v>
      </c>
      <c r="D140" s="157" t="s">
        <v>311</v>
      </c>
      <c r="E140" s="89">
        <v>1053793572</v>
      </c>
      <c r="F140" s="158" t="s">
        <v>297</v>
      </c>
      <c r="G140" s="38" t="s">
        <v>298</v>
      </c>
      <c r="H140" s="159">
        <v>41698</v>
      </c>
      <c r="I140" s="37"/>
      <c r="J140" s="160" t="s">
        <v>312</v>
      </c>
      <c r="K140" s="161" t="s">
        <v>313</v>
      </c>
      <c r="L140" s="161" t="s">
        <v>301</v>
      </c>
      <c r="M140" s="37" t="s">
        <v>125</v>
      </c>
      <c r="N140" s="37" t="s">
        <v>366</v>
      </c>
      <c r="O140" s="37" t="s">
        <v>125</v>
      </c>
      <c r="P140" s="219" t="s">
        <v>302</v>
      </c>
      <c r="Q140" s="219" t="s">
        <v>302</v>
      </c>
    </row>
    <row r="141" spans="2:17" ht="92.25" customHeight="1" x14ac:dyDescent="0.25">
      <c r="B141" s="89" t="s">
        <v>294</v>
      </c>
      <c r="C141" s="156" t="s">
        <v>295</v>
      </c>
      <c r="D141" s="157" t="s">
        <v>314</v>
      </c>
      <c r="E141" s="89">
        <v>30323887</v>
      </c>
      <c r="F141" s="158" t="s">
        <v>315</v>
      </c>
      <c r="G141" s="38" t="s">
        <v>298</v>
      </c>
      <c r="H141" s="159">
        <v>38261</v>
      </c>
      <c r="I141" s="37"/>
      <c r="J141" s="160" t="s">
        <v>312</v>
      </c>
      <c r="K141" s="161" t="s">
        <v>316</v>
      </c>
      <c r="L141" s="161" t="s">
        <v>317</v>
      </c>
      <c r="M141" s="37" t="s">
        <v>125</v>
      </c>
      <c r="N141" s="37" t="s">
        <v>125</v>
      </c>
      <c r="O141" s="37" t="s">
        <v>125</v>
      </c>
      <c r="P141" s="213"/>
      <c r="Q141" s="213"/>
    </row>
    <row r="142" spans="2:17" ht="60.75" customHeight="1" x14ac:dyDescent="0.25">
      <c r="B142" s="89" t="s">
        <v>43</v>
      </c>
      <c r="C142" s="156" t="s">
        <v>295</v>
      </c>
      <c r="D142" s="157" t="s">
        <v>318</v>
      </c>
      <c r="E142" s="89">
        <v>24730278</v>
      </c>
      <c r="F142" s="158" t="s">
        <v>319</v>
      </c>
      <c r="G142" s="38" t="s">
        <v>320</v>
      </c>
      <c r="H142" s="159">
        <v>36685</v>
      </c>
      <c r="I142" s="37"/>
      <c r="J142" s="160" t="s">
        <v>312</v>
      </c>
      <c r="K142" s="161" t="s">
        <v>321</v>
      </c>
      <c r="L142" s="161" t="s">
        <v>322</v>
      </c>
      <c r="M142" s="37" t="s">
        <v>125</v>
      </c>
      <c r="N142" s="37" t="s">
        <v>125</v>
      </c>
      <c r="O142" s="37" t="s">
        <v>125</v>
      </c>
      <c r="P142" s="219"/>
      <c r="Q142" s="219"/>
    </row>
    <row r="143" spans="2:17" ht="60.75" customHeight="1" x14ac:dyDescent="0.25">
      <c r="B143" s="89" t="s">
        <v>294</v>
      </c>
      <c r="C143" s="156" t="s">
        <v>295</v>
      </c>
      <c r="D143" s="157" t="s">
        <v>323</v>
      </c>
      <c r="E143" s="89">
        <v>1094922581</v>
      </c>
      <c r="F143" s="158" t="s">
        <v>324</v>
      </c>
      <c r="G143" s="38" t="s">
        <v>325</v>
      </c>
      <c r="H143" s="159">
        <v>41719</v>
      </c>
      <c r="I143" s="37"/>
      <c r="J143" s="160" t="s">
        <v>326</v>
      </c>
      <c r="K143" s="161" t="s">
        <v>327</v>
      </c>
      <c r="L143" s="161" t="s">
        <v>301</v>
      </c>
      <c r="M143" s="37" t="s">
        <v>125</v>
      </c>
      <c r="N143" s="37" t="s">
        <v>366</v>
      </c>
      <c r="O143" s="37" t="s">
        <v>125</v>
      </c>
      <c r="P143" s="219" t="s">
        <v>302</v>
      </c>
      <c r="Q143" s="219" t="s">
        <v>302</v>
      </c>
    </row>
    <row r="144" spans="2:17" ht="60.75" customHeight="1" x14ac:dyDescent="0.25">
      <c r="B144" s="89" t="s">
        <v>294</v>
      </c>
      <c r="C144" s="156" t="s">
        <v>295</v>
      </c>
      <c r="D144" s="157" t="s">
        <v>328</v>
      </c>
      <c r="E144" s="89">
        <v>1053815464</v>
      </c>
      <c r="F144" s="158" t="s">
        <v>297</v>
      </c>
      <c r="G144" s="38" t="s">
        <v>298</v>
      </c>
      <c r="H144" s="159">
        <v>41675</v>
      </c>
      <c r="I144" s="37"/>
      <c r="J144" s="161" t="s">
        <v>329</v>
      </c>
      <c r="K144" s="161" t="s">
        <v>330</v>
      </c>
      <c r="L144" s="161" t="s">
        <v>331</v>
      </c>
      <c r="M144" s="37" t="s">
        <v>125</v>
      </c>
      <c r="N144" s="37" t="s">
        <v>366</v>
      </c>
      <c r="O144" s="37" t="s">
        <v>125</v>
      </c>
      <c r="P144" s="219" t="s">
        <v>302</v>
      </c>
      <c r="Q144" s="219" t="s">
        <v>302</v>
      </c>
    </row>
    <row r="145" spans="2:17" ht="60.75" customHeight="1" x14ac:dyDescent="0.25">
      <c r="B145" s="89" t="s">
        <v>43</v>
      </c>
      <c r="C145" s="156" t="s">
        <v>295</v>
      </c>
      <c r="D145" s="157" t="s">
        <v>332</v>
      </c>
      <c r="E145" s="89">
        <v>1053765987</v>
      </c>
      <c r="F145" s="158" t="s">
        <v>297</v>
      </c>
      <c r="G145" s="38" t="s">
        <v>298</v>
      </c>
      <c r="H145" s="159">
        <v>41894</v>
      </c>
      <c r="I145" s="37"/>
      <c r="J145" s="161" t="s">
        <v>333</v>
      </c>
      <c r="K145" s="161" t="s">
        <v>334</v>
      </c>
      <c r="L145" s="161" t="s">
        <v>335</v>
      </c>
      <c r="M145" s="37" t="s">
        <v>125</v>
      </c>
      <c r="N145" s="37" t="s">
        <v>366</v>
      </c>
      <c r="O145" s="37" t="s">
        <v>125</v>
      </c>
      <c r="P145" s="219" t="s">
        <v>302</v>
      </c>
      <c r="Q145" s="219" t="s">
        <v>302</v>
      </c>
    </row>
    <row r="146" spans="2:17" ht="60.75" customHeight="1" x14ac:dyDescent="0.25">
      <c r="B146" s="89" t="s">
        <v>294</v>
      </c>
      <c r="C146" s="156" t="s">
        <v>295</v>
      </c>
      <c r="D146" s="157" t="s">
        <v>336</v>
      </c>
      <c r="E146" s="89">
        <v>1053775434</v>
      </c>
      <c r="F146" s="158" t="s">
        <v>315</v>
      </c>
      <c r="G146" s="38" t="s">
        <v>298</v>
      </c>
      <c r="H146" s="159">
        <v>41740</v>
      </c>
      <c r="I146" s="37"/>
      <c r="J146" s="161" t="s">
        <v>337</v>
      </c>
      <c r="K146" s="161" t="s">
        <v>338</v>
      </c>
      <c r="L146" s="161" t="s">
        <v>301</v>
      </c>
      <c r="M146" s="37" t="s">
        <v>125</v>
      </c>
      <c r="N146" s="37" t="s">
        <v>125</v>
      </c>
      <c r="O146" s="37" t="s">
        <v>125</v>
      </c>
      <c r="P146" s="213"/>
      <c r="Q146" s="213"/>
    </row>
    <row r="147" spans="2:17" ht="118.5" customHeight="1" x14ac:dyDescent="0.25">
      <c r="B147" s="89" t="s">
        <v>43</v>
      </c>
      <c r="C147" s="156" t="s">
        <v>295</v>
      </c>
      <c r="D147" s="157" t="s">
        <v>339</v>
      </c>
      <c r="E147" s="89">
        <v>1053769660</v>
      </c>
      <c r="F147" s="158" t="s">
        <v>297</v>
      </c>
      <c r="G147" s="38" t="s">
        <v>298</v>
      </c>
      <c r="H147" s="162">
        <v>41166</v>
      </c>
      <c r="I147" s="37"/>
      <c r="J147" s="160" t="s">
        <v>340</v>
      </c>
      <c r="K147" s="161" t="s">
        <v>341</v>
      </c>
      <c r="L147" s="161" t="s">
        <v>342</v>
      </c>
      <c r="M147" s="37" t="s">
        <v>125</v>
      </c>
      <c r="N147" s="37" t="s">
        <v>366</v>
      </c>
      <c r="O147" s="37" t="s">
        <v>125</v>
      </c>
      <c r="P147" s="219" t="s">
        <v>302</v>
      </c>
      <c r="Q147" s="219" t="s">
        <v>302</v>
      </c>
    </row>
    <row r="149" spans="2:17" ht="15.75" thickBot="1" x14ac:dyDescent="0.3"/>
    <row r="150" spans="2:17" ht="27" thickBot="1" x14ac:dyDescent="0.3">
      <c r="B150" s="205" t="s">
        <v>45</v>
      </c>
      <c r="C150" s="206"/>
      <c r="D150" s="206"/>
      <c r="E150" s="206"/>
      <c r="F150" s="206"/>
      <c r="G150" s="206"/>
      <c r="H150" s="206"/>
      <c r="I150" s="206"/>
      <c r="J150" s="206"/>
      <c r="K150" s="206"/>
      <c r="L150" s="206"/>
      <c r="M150" s="206"/>
      <c r="N150" s="207"/>
    </row>
    <row r="153" spans="2:17" ht="46.15" customHeight="1" x14ac:dyDescent="0.25">
      <c r="B153" s="45" t="s">
        <v>33</v>
      </c>
      <c r="C153" s="45" t="s">
        <v>46</v>
      </c>
      <c r="D153" s="208" t="s">
        <v>3</v>
      </c>
      <c r="E153" s="210"/>
    </row>
    <row r="154" spans="2:17" ht="46.9" customHeight="1" x14ac:dyDescent="0.25">
      <c r="B154" s="46" t="s">
        <v>113</v>
      </c>
      <c r="C154" s="140" t="s">
        <v>125</v>
      </c>
      <c r="D154" s="213"/>
      <c r="E154" s="213"/>
    </row>
    <row r="157" spans="2:17" ht="26.25" x14ac:dyDescent="0.25">
      <c r="B157" s="214" t="s">
        <v>63</v>
      </c>
      <c r="C157" s="215"/>
      <c r="D157" s="215"/>
      <c r="E157" s="215"/>
      <c r="F157" s="215"/>
      <c r="G157" s="215"/>
      <c r="H157" s="215"/>
      <c r="I157" s="215"/>
      <c r="J157" s="215"/>
      <c r="K157" s="215"/>
      <c r="L157" s="215"/>
      <c r="M157" s="215"/>
      <c r="N157" s="215"/>
      <c r="O157" s="215"/>
      <c r="P157" s="215"/>
    </row>
    <row r="159" spans="2:17" ht="15.75" thickBot="1" x14ac:dyDescent="0.3"/>
    <row r="160" spans="2:17" ht="27" thickBot="1" x14ac:dyDescent="0.3">
      <c r="B160" s="205" t="s">
        <v>53</v>
      </c>
      <c r="C160" s="206"/>
      <c r="D160" s="206"/>
      <c r="E160" s="206"/>
      <c r="F160" s="206"/>
      <c r="G160" s="206"/>
      <c r="H160" s="206"/>
      <c r="I160" s="206"/>
      <c r="J160" s="206"/>
      <c r="K160" s="206"/>
      <c r="L160" s="206"/>
      <c r="M160" s="206"/>
      <c r="N160" s="207"/>
    </row>
    <row r="162" spans="1:26" ht="15.75" thickBot="1" x14ac:dyDescent="0.3">
      <c r="M162" s="43"/>
      <c r="N162" s="43"/>
    </row>
    <row r="163" spans="1:26" s="75" customFormat="1" ht="109.5" customHeight="1" x14ac:dyDescent="0.25">
      <c r="B163" s="86" t="s">
        <v>134</v>
      </c>
      <c r="C163" s="86" t="s">
        <v>135</v>
      </c>
      <c r="D163" s="86" t="s">
        <v>136</v>
      </c>
      <c r="E163" s="86" t="s">
        <v>44</v>
      </c>
      <c r="F163" s="86" t="s">
        <v>22</v>
      </c>
      <c r="G163" s="86" t="s">
        <v>93</v>
      </c>
      <c r="H163" s="86" t="s">
        <v>17</v>
      </c>
      <c r="I163" s="86" t="s">
        <v>10</v>
      </c>
      <c r="J163" s="86" t="s">
        <v>31</v>
      </c>
      <c r="K163" s="86" t="s">
        <v>60</v>
      </c>
      <c r="L163" s="86" t="s">
        <v>20</v>
      </c>
      <c r="M163" s="71" t="s">
        <v>26</v>
      </c>
      <c r="N163" s="86" t="s">
        <v>137</v>
      </c>
      <c r="O163" s="86" t="s">
        <v>36</v>
      </c>
      <c r="P163" s="87" t="s">
        <v>11</v>
      </c>
      <c r="Q163" s="87" t="s">
        <v>19</v>
      </c>
    </row>
    <row r="164" spans="1:26" s="81" customFormat="1" ht="85.5" x14ac:dyDescent="0.25">
      <c r="A164" s="34">
        <v>1</v>
      </c>
      <c r="B164" s="150" t="s">
        <v>189</v>
      </c>
      <c r="C164" s="150" t="s">
        <v>189</v>
      </c>
      <c r="D164" s="83" t="s">
        <v>194</v>
      </c>
      <c r="E164" s="77" t="s">
        <v>343</v>
      </c>
      <c r="F164" s="78" t="s">
        <v>125</v>
      </c>
      <c r="G164" s="119"/>
      <c r="H164" s="85">
        <v>41656</v>
      </c>
      <c r="I164" s="79">
        <v>41912</v>
      </c>
      <c r="J164" s="79" t="s">
        <v>126</v>
      </c>
      <c r="K164" s="154">
        <v>8.5</v>
      </c>
      <c r="L164" s="154">
        <v>0</v>
      </c>
      <c r="M164" s="70">
        <v>3612</v>
      </c>
      <c r="N164" s="70"/>
      <c r="O164" s="18">
        <v>4126929253</v>
      </c>
      <c r="P164" s="18">
        <v>2658</v>
      </c>
      <c r="Q164" s="120"/>
      <c r="R164" s="80"/>
      <c r="S164" s="80"/>
      <c r="T164" s="80"/>
      <c r="U164" s="80"/>
      <c r="V164" s="80"/>
      <c r="W164" s="80"/>
      <c r="X164" s="80"/>
      <c r="Y164" s="80"/>
      <c r="Z164" s="80"/>
    </row>
    <row r="165" spans="1:26" s="81" customFormat="1" ht="85.5" x14ac:dyDescent="0.25">
      <c r="A165" s="34">
        <f>+A164+1</f>
        <v>2</v>
      </c>
      <c r="B165" s="150" t="s">
        <v>189</v>
      </c>
      <c r="C165" s="150" t="s">
        <v>189</v>
      </c>
      <c r="D165" s="83" t="s">
        <v>194</v>
      </c>
      <c r="E165" s="77" t="s">
        <v>344</v>
      </c>
      <c r="F165" s="78" t="s">
        <v>125</v>
      </c>
      <c r="G165" s="78"/>
      <c r="H165" s="85">
        <v>41296</v>
      </c>
      <c r="I165" s="79">
        <v>41639</v>
      </c>
      <c r="J165" s="79" t="s">
        <v>126</v>
      </c>
      <c r="K165" s="154">
        <v>11.33</v>
      </c>
      <c r="L165" s="154">
        <v>0</v>
      </c>
      <c r="M165" s="70">
        <v>3588</v>
      </c>
      <c r="N165" s="70"/>
      <c r="O165" s="18">
        <v>3622068511</v>
      </c>
      <c r="P165" s="18">
        <v>2680</v>
      </c>
      <c r="Q165" s="120"/>
      <c r="R165" s="80"/>
      <c r="S165" s="80"/>
      <c r="T165" s="80"/>
      <c r="U165" s="80"/>
      <c r="V165" s="80"/>
      <c r="W165" s="80"/>
      <c r="X165" s="80"/>
      <c r="Y165" s="80"/>
      <c r="Z165" s="80"/>
    </row>
    <row r="166" spans="1:26" s="81" customFormat="1" x14ac:dyDescent="0.25">
      <c r="A166" s="34">
        <f t="shared" ref="A166:A171" si="3">+A165+1</f>
        <v>3</v>
      </c>
      <c r="B166" s="82"/>
      <c r="C166" s="83"/>
      <c r="D166" s="82"/>
      <c r="E166" s="77"/>
      <c r="F166" s="78"/>
      <c r="G166" s="78"/>
      <c r="H166" s="78"/>
      <c r="I166" s="79"/>
      <c r="J166" s="79"/>
      <c r="K166" s="79"/>
      <c r="L166" s="79"/>
      <c r="M166" s="70"/>
      <c r="N166" s="70"/>
      <c r="O166" s="18"/>
      <c r="P166" s="18"/>
      <c r="Q166" s="120"/>
      <c r="R166" s="80"/>
      <c r="S166" s="80"/>
      <c r="T166" s="80"/>
      <c r="U166" s="80"/>
      <c r="V166" s="80"/>
      <c r="W166" s="80"/>
      <c r="X166" s="80"/>
      <c r="Y166" s="80"/>
      <c r="Z166" s="80"/>
    </row>
    <row r="167" spans="1:26" s="81" customFormat="1" x14ac:dyDescent="0.25">
      <c r="A167" s="34">
        <f t="shared" si="3"/>
        <v>4</v>
      </c>
      <c r="B167" s="82"/>
      <c r="C167" s="83"/>
      <c r="D167" s="82"/>
      <c r="E167" s="77"/>
      <c r="F167" s="78"/>
      <c r="G167" s="78"/>
      <c r="H167" s="78"/>
      <c r="I167" s="79"/>
      <c r="J167" s="79"/>
      <c r="K167" s="79"/>
      <c r="L167" s="79"/>
      <c r="M167" s="70"/>
      <c r="N167" s="70"/>
      <c r="O167" s="18"/>
      <c r="P167" s="18"/>
      <c r="Q167" s="120"/>
      <c r="R167" s="80"/>
      <c r="S167" s="80"/>
      <c r="T167" s="80"/>
      <c r="U167" s="80"/>
      <c r="V167" s="80"/>
      <c r="W167" s="80"/>
      <c r="X167" s="80"/>
      <c r="Y167" s="80"/>
      <c r="Z167" s="80"/>
    </row>
    <row r="168" spans="1:26" s="81" customFormat="1" x14ac:dyDescent="0.25">
      <c r="A168" s="34">
        <f t="shared" si="3"/>
        <v>5</v>
      </c>
      <c r="B168" s="82"/>
      <c r="C168" s="83"/>
      <c r="D168" s="82"/>
      <c r="E168" s="77"/>
      <c r="F168" s="78"/>
      <c r="G168" s="78"/>
      <c r="H168" s="78"/>
      <c r="I168" s="79"/>
      <c r="J168" s="79"/>
      <c r="K168" s="79"/>
      <c r="L168" s="79"/>
      <c r="M168" s="70"/>
      <c r="N168" s="70"/>
      <c r="O168" s="18"/>
      <c r="P168" s="18"/>
      <c r="Q168" s="120"/>
      <c r="R168" s="80"/>
      <c r="S168" s="80"/>
      <c r="T168" s="80"/>
      <c r="U168" s="80"/>
      <c r="V168" s="80"/>
      <c r="W168" s="80"/>
      <c r="X168" s="80"/>
      <c r="Y168" s="80"/>
      <c r="Z168" s="80"/>
    </row>
    <row r="169" spans="1:26" s="81" customFormat="1" x14ac:dyDescent="0.25">
      <c r="A169" s="34">
        <f t="shared" si="3"/>
        <v>6</v>
      </c>
      <c r="B169" s="82"/>
      <c r="C169" s="83"/>
      <c r="D169" s="82"/>
      <c r="E169" s="77"/>
      <c r="F169" s="78"/>
      <c r="G169" s="78"/>
      <c r="H169" s="78"/>
      <c r="I169" s="79"/>
      <c r="J169" s="79"/>
      <c r="K169" s="79"/>
      <c r="L169" s="79"/>
      <c r="M169" s="70"/>
      <c r="N169" s="70"/>
      <c r="O169" s="18"/>
      <c r="P169" s="18"/>
      <c r="Q169" s="120"/>
      <c r="R169" s="80"/>
      <c r="S169" s="80"/>
      <c r="T169" s="80"/>
      <c r="U169" s="80"/>
      <c r="V169" s="80"/>
      <c r="W169" s="80"/>
      <c r="X169" s="80"/>
      <c r="Y169" s="80"/>
      <c r="Z169" s="80"/>
    </row>
    <row r="170" spans="1:26" s="81" customFormat="1" x14ac:dyDescent="0.25">
      <c r="A170" s="34">
        <f t="shared" si="3"/>
        <v>7</v>
      </c>
      <c r="B170" s="82"/>
      <c r="C170" s="83"/>
      <c r="D170" s="82"/>
      <c r="E170" s="77"/>
      <c r="F170" s="78"/>
      <c r="G170" s="78"/>
      <c r="H170" s="78"/>
      <c r="I170" s="79"/>
      <c r="J170" s="79"/>
      <c r="K170" s="79"/>
      <c r="L170" s="79"/>
      <c r="M170" s="70"/>
      <c r="N170" s="70"/>
      <c r="O170" s="18"/>
      <c r="P170" s="18"/>
      <c r="Q170" s="120"/>
      <c r="R170" s="80"/>
      <c r="S170" s="80"/>
      <c r="T170" s="80"/>
      <c r="U170" s="80"/>
      <c r="V170" s="80"/>
      <c r="W170" s="80"/>
      <c r="X170" s="80"/>
      <c r="Y170" s="80"/>
      <c r="Z170" s="80"/>
    </row>
    <row r="171" spans="1:26" s="81" customFormat="1" x14ac:dyDescent="0.25">
      <c r="A171" s="34">
        <f t="shared" si="3"/>
        <v>8</v>
      </c>
      <c r="B171" s="82"/>
      <c r="C171" s="83"/>
      <c r="D171" s="82"/>
      <c r="E171" s="77"/>
      <c r="F171" s="78"/>
      <c r="G171" s="78"/>
      <c r="H171" s="78"/>
      <c r="I171" s="79"/>
      <c r="J171" s="79"/>
      <c r="K171" s="79"/>
      <c r="L171" s="79"/>
      <c r="M171" s="70"/>
      <c r="N171" s="70"/>
      <c r="O171" s="18"/>
      <c r="P171" s="18"/>
      <c r="Q171" s="120"/>
      <c r="R171" s="80"/>
      <c r="S171" s="80"/>
      <c r="T171" s="80"/>
      <c r="U171" s="80"/>
      <c r="V171" s="80"/>
      <c r="W171" s="80"/>
      <c r="X171" s="80"/>
      <c r="Y171" s="80"/>
      <c r="Z171" s="80"/>
    </row>
    <row r="172" spans="1:26" s="81" customFormat="1" x14ac:dyDescent="0.25">
      <c r="A172" s="34"/>
      <c r="B172" s="35" t="s">
        <v>16</v>
      </c>
      <c r="C172" s="83"/>
      <c r="D172" s="82"/>
      <c r="E172" s="77"/>
      <c r="F172" s="78"/>
      <c r="G172" s="78"/>
      <c r="H172" s="78"/>
      <c r="I172" s="79"/>
      <c r="J172" s="79"/>
      <c r="K172" s="84">
        <f t="shared" ref="K172:N172" si="4">SUM(K164:K171)</f>
        <v>19.829999999999998</v>
      </c>
      <c r="L172" s="84">
        <f t="shared" si="4"/>
        <v>0</v>
      </c>
      <c r="M172" s="118">
        <f t="shared" si="4"/>
        <v>7200</v>
      </c>
      <c r="N172" s="84">
        <f t="shared" si="4"/>
        <v>0</v>
      </c>
      <c r="O172" s="18"/>
      <c r="P172" s="18"/>
      <c r="Q172" s="121"/>
    </row>
    <row r="173" spans="1:26" x14ac:dyDescent="0.25">
      <c r="B173" s="19"/>
      <c r="C173" s="19"/>
      <c r="D173" s="19"/>
      <c r="E173" s="20"/>
      <c r="F173" s="19"/>
      <c r="G173" s="19"/>
      <c r="H173" s="19"/>
      <c r="I173" s="19"/>
      <c r="J173" s="19"/>
      <c r="K173" s="19"/>
      <c r="L173" s="19"/>
      <c r="M173" s="19"/>
      <c r="N173" s="19"/>
      <c r="O173" s="19"/>
      <c r="P173" s="19"/>
    </row>
    <row r="174" spans="1:26" ht="18.75" x14ac:dyDescent="0.25">
      <c r="B174" s="39" t="s">
        <v>32</v>
      </c>
      <c r="C174" s="49">
        <f>+K172</f>
        <v>19.829999999999998</v>
      </c>
      <c r="H174" s="21"/>
      <c r="I174" s="21"/>
      <c r="J174" s="21"/>
      <c r="K174" s="21"/>
      <c r="L174" s="21"/>
      <c r="M174" s="21"/>
      <c r="N174" s="19"/>
      <c r="O174" s="19"/>
      <c r="P174" s="19"/>
    </row>
    <row r="176" spans="1:26" ht="15.75" thickBot="1" x14ac:dyDescent="0.3"/>
    <row r="177" spans="2:17" ht="37.15" customHeight="1" thickBot="1" x14ac:dyDescent="0.3">
      <c r="B177" s="51" t="s">
        <v>48</v>
      </c>
      <c r="C177" s="52" t="s">
        <v>49</v>
      </c>
      <c r="D177" s="51" t="s">
        <v>50</v>
      </c>
      <c r="E177" s="52" t="s">
        <v>54</v>
      </c>
    </row>
    <row r="178" spans="2:17" ht="41.45" customHeight="1" x14ac:dyDescent="0.25">
      <c r="B178" s="44" t="s">
        <v>114</v>
      </c>
      <c r="C178" s="47">
        <v>20</v>
      </c>
      <c r="D178" s="47">
        <v>0</v>
      </c>
      <c r="E178" s="216">
        <f>+D178+D179+D180</f>
        <v>40</v>
      </c>
    </row>
    <row r="179" spans="2:17" x14ac:dyDescent="0.25">
      <c r="B179" s="44" t="s">
        <v>115</v>
      </c>
      <c r="C179" s="37">
        <v>30</v>
      </c>
      <c r="D179" s="140">
        <v>0</v>
      </c>
      <c r="E179" s="217"/>
    </row>
    <row r="180" spans="2:17" ht="15.75" thickBot="1" x14ac:dyDescent="0.3">
      <c r="B180" s="44" t="s">
        <v>116</v>
      </c>
      <c r="C180" s="48">
        <v>40</v>
      </c>
      <c r="D180" s="48">
        <v>40</v>
      </c>
      <c r="E180" s="218"/>
    </row>
    <row r="182" spans="2:17" ht="15.75" thickBot="1" x14ac:dyDescent="0.3"/>
    <row r="183" spans="2:17" ht="27" thickBot="1" x14ac:dyDescent="0.3">
      <c r="B183" s="205" t="s">
        <v>51</v>
      </c>
      <c r="C183" s="206"/>
      <c r="D183" s="206"/>
      <c r="E183" s="206"/>
      <c r="F183" s="206"/>
      <c r="G183" s="206"/>
      <c r="H183" s="206"/>
      <c r="I183" s="206"/>
      <c r="J183" s="206"/>
      <c r="K183" s="206"/>
      <c r="L183" s="206"/>
      <c r="M183" s="206"/>
      <c r="N183" s="207"/>
    </row>
    <row r="185" spans="2:17" ht="76.5" customHeight="1" x14ac:dyDescent="0.25">
      <c r="B185" s="88" t="s">
        <v>0</v>
      </c>
      <c r="C185" s="88" t="s">
        <v>39</v>
      </c>
      <c r="D185" s="88" t="s">
        <v>40</v>
      </c>
      <c r="E185" s="88" t="s">
        <v>106</v>
      </c>
      <c r="F185" s="88" t="s">
        <v>108</v>
      </c>
      <c r="G185" s="88" t="s">
        <v>109</v>
      </c>
      <c r="H185" s="88" t="s">
        <v>110</v>
      </c>
      <c r="I185" s="88" t="s">
        <v>107</v>
      </c>
      <c r="J185" s="208" t="s">
        <v>111</v>
      </c>
      <c r="K185" s="209"/>
      <c r="L185" s="210"/>
      <c r="M185" s="88" t="s">
        <v>112</v>
      </c>
      <c r="N185" s="88" t="s">
        <v>41</v>
      </c>
      <c r="O185" s="88" t="s">
        <v>345</v>
      </c>
      <c r="P185" s="208" t="s">
        <v>3</v>
      </c>
      <c r="Q185" s="210"/>
    </row>
    <row r="186" spans="2:17" s="163" customFormat="1" ht="117.75" customHeight="1" x14ac:dyDescent="0.25">
      <c r="B186" s="160" t="s">
        <v>120</v>
      </c>
      <c r="C186" s="164" t="s">
        <v>346</v>
      </c>
      <c r="D186" s="165" t="s">
        <v>347</v>
      </c>
      <c r="E186" s="165">
        <v>1053776545</v>
      </c>
      <c r="F186" s="164" t="s">
        <v>315</v>
      </c>
      <c r="G186" s="164" t="s">
        <v>298</v>
      </c>
      <c r="H186" s="166" t="s">
        <v>348</v>
      </c>
      <c r="I186" s="167"/>
      <c r="J186" s="160" t="s">
        <v>349</v>
      </c>
      <c r="K186" s="161" t="s">
        <v>350</v>
      </c>
      <c r="L186" s="161" t="s">
        <v>351</v>
      </c>
      <c r="M186" s="164" t="s">
        <v>125</v>
      </c>
      <c r="N186" s="164" t="s">
        <v>125</v>
      </c>
      <c r="O186" s="164" t="s">
        <v>125</v>
      </c>
      <c r="P186" s="211"/>
      <c r="Q186" s="211"/>
    </row>
    <row r="187" spans="2:17" s="163" customFormat="1" ht="87.75" customHeight="1" x14ac:dyDescent="0.25">
      <c r="B187" s="160" t="s">
        <v>121</v>
      </c>
      <c r="C187" s="164" t="s">
        <v>346</v>
      </c>
      <c r="D187" s="165" t="s">
        <v>352</v>
      </c>
      <c r="E187" s="165">
        <v>30333531</v>
      </c>
      <c r="F187" s="160" t="s">
        <v>353</v>
      </c>
      <c r="G187" s="164" t="s">
        <v>354</v>
      </c>
      <c r="H187" s="166">
        <v>36768</v>
      </c>
      <c r="I187" s="164"/>
      <c r="J187" s="160" t="s">
        <v>355</v>
      </c>
      <c r="K187" s="161" t="s">
        <v>356</v>
      </c>
      <c r="L187" s="161" t="s">
        <v>357</v>
      </c>
      <c r="M187" s="164" t="s">
        <v>125</v>
      </c>
      <c r="N187" s="164" t="s">
        <v>125</v>
      </c>
      <c r="O187" s="164" t="s">
        <v>125</v>
      </c>
      <c r="P187" s="220"/>
      <c r="Q187" s="221"/>
    </row>
    <row r="188" spans="2:17" s="163" customFormat="1" ht="33.6" customHeight="1" x14ac:dyDescent="0.25">
      <c r="B188" s="160" t="s">
        <v>122</v>
      </c>
      <c r="C188" s="164" t="s">
        <v>358</v>
      </c>
      <c r="D188" s="165" t="s">
        <v>359</v>
      </c>
      <c r="E188" s="165">
        <v>36758460</v>
      </c>
      <c r="F188" s="160" t="s">
        <v>360</v>
      </c>
      <c r="G188" s="164" t="s">
        <v>361</v>
      </c>
      <c r="H188" s="166">
        <v>41758</v>
      </c>
      <c r="I188" s="164"/>
      <c r="J188" s="160" t="s">
        <v>362</v>
      </c>
      <c r="K188" s="167" t="s">
        <v>363</v>
      </c>
      <c r="L188" s="161" t="s">
        <v>364</v>
      </c>
      <c r="M188" s="164" t="s">
        <v>125</v>
      </c>
      <c r="N188" s="164" t="s">
        <v>125</v>
      </c>
      <c r="O188" s="164" t="s">
        <v>125</v>
      </c>
      <c r="P188" s="212"/>
      <c r="Q188" s="212"/>
    </row>
    <row r="191" spans="2:17" ht="15.75" thickBot="1" x14ac:dyDescent="0.3"/>
    <row r="192" spans="2:17" ht="54" customHeight="1" x14ac:dyDescent="0.25">
      <c r="B192" s="91" t="s">
        <v>33</v>
      </c>
      <c r="C192" s="91" t="s">
        <v>48</v>
      </c>
      <c r="D192" s="88" t="s">
        <v>49</v>
      </c>
      <c r="E192" s="91" t="s">
        <v>50</v>
      </c>
      <c r="F192" s="52" t="s">
        <v>55</v>
      </c>
      <c r="G192" s="62"/>
    </row>
    <row r="193" spans="2:7" ht="120.75" customHeight="1" x14ac:dyDescent="0.25">
      <c r="B193" s="199" t="s">
        <v>52</v>
      </c>
      <c r="C193" s="145" t="s">
        <v>117</v>
      </c>
      <c r="D193" s="140">
        <v>25</v>
      </c>
      <c r="E193" s="140">
        <v>25</v>
      </c>
      <c r="F193" s="200">
        <f>+E193+E194+E195</f>
        <v>60</v>
      </c>
      <c r="G193" s="63"/>
    </row>
    <row r="194" spans="2:7" ht="106.5" customHeight="1" x14ac:dyDescent="0.25">
      <c r="B194" s="199"/>
      <c r="C194" s="145" t="s">
        <v>118</v>
      </c>
      <c r="D194" s="50">
        <v>25</v>
      </c>
      <c r="E194" s="140">
        <v>25</v>
      </c>
      <c r="F194" s="201"/>
      <c r="G194" s="63"/>
    </row>
    <row r="195" spans="2:7" ht="81" customHeight="1" x14ac:dyDescent="0.25">
      <c r="B195" s="199"/>
      <c r="C195" s="145" t="s">
        <v>119</v>
      </c>
      <c r="D195" s="140">
        <v>10</v>
      </c>
      <c r="E195" s="140">
        <v>10</v>
      </c>
      <c r="F195" s="202"/>
      <c r="G195" s="63"/>
    </row>
    <row r="196" spans="2:7" x14ac:dyDescent="0.25">
      <c r="C196" s="72"/>
    </row>
    <row r="199" spans="2:7" x14ac:dyDescent="0.25">
      <c r="B199" s="90" t="s">
        <v>56</v>
      </c>
    </row>
    <row r="202" spans="2:7" x14ac:dyDescent="0.25">
      <c r="B202" s="92" t="s">
        <v>33</v>
      </c>
      <c r="C202" s="92" t="s">
        <v>57</v>
      </c>
      <c r="D202" s="91" t="s">
        <v>50</v>
      </c>
      <c r="E202" s="91" t="s">
        <v>16</v>
      </c>
    </row>
    <row r="203" spans="2:7" ht="28.5" x14ac:dyDescent="0.25">
      <c r="B203" s="73" t="s">
        <v>58</v>
      </c>
      <c r="C203" s="74">
        <v>40</v>
      </c>
      <c r="D203" s="140">
        <f>+E178</f>
        <v>40</v>
      </c>
      <c r="E203" s="203">
        <f>+D203+D204</f>
        <v>100</v>
      </c>
    </row>
    <row r="204" spans="2:7" ht="42.75" x14ac:dyDescent="0.25">
      <c r="B204" s="73" t="s">
        <v>59</v>
      </c>
      <c r="C204" s="74">
        <v>60</v>
      </c>
      <c r="D204" s="140">
        <f>+F193</f>
        <v>60</v>
      </c>
      <c r="E204" s="204"/>
    </row>
  </sheetData>
  <sheetProtection algorithmName="SHA-512" hashValue="Ct7x76pw+hjcH3348PEUso60Rm/x5t46tSbknqsZYXenADcg4wtEHUweQULPJNHgUsZj2hmQeBOGQ9n45GvEOA==" saltValue="+xZn5copbeOLyQ+fWe4CiA==" spinCount="100000" sheet="1" objects="1" scenarios="1"/>
  <mergeCells count="53">
    <mergeCell ref="B2:P2"/>
    <mergeCell ref="E40:E41"/>
    <mergeCell ref="O68:P68"/>
    <mergeCell ref="P187:Q187"/>
    <mergeCell ref="O96:P96"/>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O91:P91"/>
    <mergeCell ref="O92:P92"/>
    <mergeCell ref="O93:P93"/>
    <mergeCell ref="O94:P94"/>
    <mergeCell ref="O95:P95"/>
    <mergeCell ref="B132:N132"/>
    <mergeCell ref="J136:L136"/>
    <mergeCell ref="P136:Q136"/>
    <mergeCell ref="P137:Q137"/>
    <mergeCell ref="P138:Q138"/>
    <mergeCell ref="P139:Q139"/>
    <mergeCell ref="P140:Q140"/>
    <mergeCell ref="P141:Q141"/>
    <mergeCell ref="P142:Q142"/>
    <mergeCell ref="P143:Q143"/>
    <mergeCell ref="P144:Q144"/>
    <mergeCell ref="P145:Q145"/>
    <mergeCell ref="P146:Q146"/>
    <mergeCell ref="P147:Q147"/>
    <mergeCell ref="B150:N150"/>
    <mergeCell ref="P185:Q185"/>
    <mergeCell ref="P186:Q186"/>
    <mergeCell ref="P188:Q188"/>
    <mergeCell ref="D153:E153"/>
    <mergeCell ref="D154:E154"/>
    <mergeCell ref="B157:P157"/>
    <mergeCell ref="B160:N160"/>
    <mergeCell ref="E178:E180"/>
    <mergeCell ref="B193:B195"/>
    <mergeCell ref="F193:F195"/>
    <mergeCell ref="E203:E204"/>
    <mergeCell ref="B183:N183"/>
    <mergeCell ref="J185:L185"/>
  </mergeCells>
  <dataValidations count="2">
    <dataValidation type="decimal" allowBlank="1" showInputMessage="1" showErrorMessage="1" sqref="WVH982892 WLL982892 C65388 IV65388 SR65388 ACN65388 AMJ65388 AWF65388 BGB65388 BPX65388 BZT65388 CJP65388 CTL65388 DDH65388 DND65388 DWZ65388 EGV65388 EQR65388 FAN65388 FKJ65388 FUF65388 GEB65388 GNX65388 GXT65388 HHP65388 HRL65388 IBH65388 ILD65388 IUZ65388 JEV65388 JOR65388 JYN65388 KIJ65388 KSF65388 LCB65388 LLX65388 LVT65388 MFP65388 MPL65388 MZH65388 NJD65388 NSZ65388 OCV65388 OMR65388 OWN65388 PGJ65388 PQF65388 QAB65388 QJX65388 QTT65388 RDP65388 RNL65388 RXH65388 SHD65388 SQZ65388 TAV65388 TKR65388 TUN65388 UEJ65388 UOF65388 UYB65388 VHX65388 VRT65388 WBP65388 WLL65388 WVH65388 C130924 IV130924 SR130924 ACN130924 AMJ130924 AWF130924 BGB130924 BPX130924 BZT130924 CJP130924 CTL130924 DDH130924 DND130924 DWZ130924 EGV130924 EQR130924 FAN130924 FKJ130924 FUF130924 GEB130924 GNX130924 GXT130924 HHP130924 HRL130924 IBH130924 ILD130924 IUZ130924 JEV130924 JOR130924 JYN130924 KIJ130924 KSF130924 LCB130924 LLX130924 LVT130924 MFP130924 MPL130924 MZH130924 NJD130924 NSZ130924 OCV130924 OMR130924 OWN130924 PGJ130924 PQF130924 QAB130924 QJX130924 QTT130924 RDP130924 RNL130924 RXH130924 SHD130924 SQZ130924 TAV130924 TKR130924 TUN130924 UEJ130924 UOF130924 UYB130924 VHX130924 VRT130924 WBP130924 WLL130924 WVH130924 C196460 IV196460 SR196460 ACN196460 AMJ196460 AWF196460 BGB196460 BPX196460 BZT196460 CJP196460 CTL196460 DDH196460 DND196460 DWZ196460 EGV196460 EQR196460 FAN196460 FKJ196460 FUF196460 GEB196460 GNX196460 GXT196460 HHP196460 HRL196460 IBH196460 ILD196460 IUZ196460 JEV196460 JOR196460 JYN196460 KIJ196460 KSF196460 LCB196460 LLX196460 LVT196460 MFP196460 MPL196460 MZH196460 NJD196460 NSZ196460 OCV196460 OMR196460 OWN196460 PGJ196460 PQF196460 QAB196460 QJX196460 QTT196460 RDP196460 RNL196460 RXH196460 SHD196460 SQZ196460 TAV196460 TKR196460 TUN196460 UEJ196460 UOF196460 UYB196460 VHX196460 VRT196460 WBP196460 WLL196460 WVH196460 C261996 IV261996 SR261996 ACN261996 AMJ261996 AWF261996 BGB261996 BPX261996 BZT261996 CJP261996 CTL261996 DDH261996 DND261996 DWZ261996 EGV261996 EQR261996 FAN261996 FKJ261996 FUF261996 GEB261996 GNX261996 GXT261996 HHP261996 HRL261996 IBH261996 ILD261996 IUZ261996 JEV261996 JOR261996 JYN261996 KIJ261996 KSF261996 LCB261996 LLX261996 LVT261996 MFP261996 MPL261996 MZH261996 NJD261996 NSZ261996 OCV261996 OMR261996 OWN261996 PGJ261996 PQF261996 QAB261996 QJX261996 QTT261996 RDP261996 RNL261996 RXH261996 SHD261996 SQZ261996 TAV261996 TKR261996 TUN261996 UEJ261996 UOF261996 UYB261996 VHX261996 VRT261996 WBP261996 WLL261996 WVH261996 C327532 IV327532 SR327532 ACN327532 AMJ327532 AWF327532 BGB327532 BPX327532 BZT327532 CJP327532 CTL327532 DDH327532 DND327532 DWZ327532 EGV327532 EQR327532 FAN327532 FKJ327532 FUF327532 GEB327532 GNX327532 GXT327532 HHP327532 HRL327532 IBH327532 ILD327532 IUZ327532 JEV327532 JOR327532 JYN327532 KIJ327532 KSF327532 LCB327532 LLX327532 LVT327532 MFP327532 MPL327532 MZH327532 NJD327532 NSZ327532 OCV327532 OMR327532 OWN327532 PGJ327532 PQF327532 QAB327532 QJX327532 QTT327532 RDP327532 RNL327532 RXH327532 SHD327532 SQZ327532 TAV327532 TKR327532 TUN327532 UEJ327532 UOF327532 UYB327532 VHX327532 VRT327532 WBP327532 WLL327532 WVH327532 C393068 IV393068 SR393068 ACN393068 AMJ393068 AWF393068 BGB393068 BPX393068 BZT393068 CJP393068 CTL393068 DDH393068 DND393068 DWZ393068 EGV393068 EQR393068 FAN393068 FKJ393068 FUF393068 GEB393068 GNX393068 GXT393068 HHP393068 HRL393068 IBH393068 ILD393068 IUZ393068 JEV393068 JOR393068 JYN393068 KIJ393068 KSF393068 LCB393068 LLX393068 LVT393068 MFP393068 MPL393068 MZH393068 NJD393068 NSZ393068 OCV393068 OMR393068 OWN393068 PGJ393068 PQF393068 QAB393068 QJX393068 QTT393068 RDP393068 RNL393068 RXH393068 SHD393068 SQZ393068 TAV393068 TKR393068 TUN393068 UEJ393068 UOF393068 UYB393068 VHX393068 VRT393068 WBP393068 WLL393068 WVH393068 C458604 IV458604 SR458604 ACN458604 AMJ458604 AWF458604 BGB458604 BPX458604 BZT458604 CJP458604 CTL458604 DDH458604 DND458604 DWZ458604 EGV458604 EQR458604 FAN458604 FKJ458604 FUF458604 GEB458604 GNX458604 GXT458604 HHP458604 HRL458604 IBH458604 ILD458604 IUZ458604 JEV458604 JOR458604 JYN458604 KIJ458604 KSF458604 LCB458604 LLX458604 LVT458604 MFP458604 MPL458604 MZH458604 NJD458604 NSZ458604 OCV458604 OMR458604 OWN458604 PGJ458604 PQF458604 QAB458604 QJX458604 QTT458604 RDP458604 RNL458604 RXH458604 SHD458604 SQZ458604 TAV458604 TKR458604 TUN458604 UEJ458604 UOF458604 UYB458604 VHX458604 VRT458604 WBP458604 WLL458604 WVH458604 C524140 IV524140 SR524140 ACN524140 AMJ524140 AWF524140 BGB524140 BPX524140 BZT524140 CJP524140 CTL524140 DDH524140 DND524140 DWZ524140 EGV524140 EQR524140 FAN524140 FKJ524140 FUF524140 GEB524140 GNX524140 GXT524140 HHP524140 HRL524140 IBH524140 ILD524140 IUZ524140 JEV524140 JOR524140 JYN524140 KIJ524140 KSF524140 LCB524140 LLX524140 LVT524140 MFP524140 MPL524140 MZH524140 NJD524140 NSZ524140 OCV524140 OMR524140 OWN524140 PGJ524140 PQF524140 QAB524140 QJX524140 QTT524140 RDP524140 RNL524140 RXH524140 SHD524140 SQZ524140 TAV524140 TKR524140 TUN524140 UEJ524140 UOF524140 UYB524140 VHX524140 VRT524140 WBP524140 WLL524140 WVH524140 C589676 IV589676 SR589676 ACN589676 AMJ589676 AWF589676 BGB589676 BPX589676 BZT589676 CJP589676 CTL589676 DDH589676 DND589676 DWZ589676 EGV589676 EQR589676 FAN589676 FKJ589676 FUF589676 GEB589676 GNX589676 GXT589676 HHP589676 HRL589676 IBH589676 ILD589676 IUZ589676 JEV589676 JOR589676 JYN589676 KIJ589676 KSF589676 LCB589676 LLX589676 LVT589676 MFP589676 MPL589676 MZH589676 NJD589676 NSZ589676 OCV589676 OMR589676 OWN589676 PGJ589676 PQF589676 QAB589676 QJX589676 QTT589676 RDP589676 RNL589676 RXH589676 SHD589676 SQZ589676 TAV589676 TKR589676 TUN589676 UEJ589676 UOF589676 UYB589676 VHX589676 VRT589676 WBP589676 WLL589676 WVH589676 C655212 IV655212 SR655212 ACN655212 AMJ655212 AWF655212 BGB655212 BPX655212 BZT655212 CJP655212 CTL655212 DDH655212 DND655212 DWZ655212 EGV655212 EQR655212 FAN655212 FKJ655212 FUF655212 GEB655212 GNX655212 GXT655212 HHP655212 HRL655212 IBH655212 ILD655212 IUZ655212 JEV655212 JOR655212 JYN655212 KIJ655212 KSF655212 LCB655212 LLX655212 LVT655212 MFP655212 MPL655212 MZH655212 NJD655212 NSZ655212 OCV655212 OMR655212 OWN655212 PGJ655212 PQF655212 QAB655212 QJX655212 QTT655212 RDP655212 RNL655212 RXH655212 SHD655212 SQZ655212 TAV655212 TKR655212 TUN655212 UEJ655212 UOF655212 UYB655212 VHX655212 VRT655212 WBP655212 WLL655212 WVH655212 C720748 IV720748 SR720748 ACN720748 AMJ720748 AWF720748 BGB720748 BPX720748 BZT720748 CJP720748 CTL720748 DDH720748 DND720748 DWZ720748 EGV720748 EQR720748 FAN720748 FKJ720748 FUF720748 GEB720748 GNX720748 GXT720748 HHP720748 HRL720748 IBH720748 ILD720748 IUZ720748 JEV720748 JOR720748 JYN720748 KIJ720748 KSF720748 LCB720748 LLX720748 LVT720748 MFP720748 MPL720748 MZH720748 NJD720748 NSZ720748 OCV720748 OMR720748 OWN720748 PGJ720748 PQF720748 QAB720748 QJX720748 QTT720748 RDP720748 RNL720748 RXH720748 SHD720748 SQZ720748 TAV720748 TKR720748 TUN720748 UEJ720748 UOF720748 UYB720748 VHX720748 VRT720748 WBP720748 WLL720748 WVH720748 C786284 IV786284 SR786284 ACN786284 AMJ786284 AWF786284 BGB786284 BPX786284 BZT786284 CJP786284 CTL786284 DDH786284 DND786284 DWZ786284 EGV786284 EQR786284 FAN786284 FKJ786284 FUF786284 GEB786284 GNX786284 GXT786284 HHP786284 HRL786284 IBH786284 ILD786284 IUZ786284 JEV786284 JOR786284 JYN786284 KIJ786284 KSF786284 LCB786284 LLX786284 LVT786284 MFP786284 MPL786284 MZH786284 NJD786284 NSZ786284 OCV786284 OMR786284 OWN786284 PGJ786284 PQF786284 QAB786284 QJX786284 QTT786284 RDP786284 RNL786284 RXH786284 SHD786284 SQZ786284 TAV786284 TKR786284 TUN786284 UEJ786284 UOF786284 UYB786284 VHX786284 VRT786284 WBP786284 WLL786284 WVH786284 C851820 IV851820 SR851820 ACN851820 AMJ851820 AWF851820 BGB851820 BPX851820 BZT851820 CJP851820 CTL851820 DDH851820 DND851820 DWZ851820 EGV851820 EQR851820 FAN851820 FKJ851820 FUF851820 GEB851820 GNX851820 GXT851820 HHP851820 HRL851820 IBH851820 ILD851820 IUZ851820 JEV851820 JOR851820 JYN851820 KIJ851820 KSF851820 LCB851820 LLX851820 LVT851820 MFP851820 MPL851820 MZH851820 NJD851820 NSZ851820 OCV851820 OMR851820 OWN851820 PGJ851820 PQF851820 QAB851820 QJX851820 QTT851820 RDP851820 RNL851820 RXH851820 SHD851820 SQZ851820 TAV851820 TKR851820 TUN851820 UEJ851820 UOF851820 UYB851820 VHX851820 VRT851820 WBP851820 WLL851820 WVH851820 C917356 IV917356 SR917356 ACN917356 AMJ917356 AWF917356 BGB917356 BPX917356 BZT917356 CJP917356 CTL917356 DDH917356 DND917356 DWZ917356 EGV917356 EQR917356 FAN917356 FKJ917356 FUF917356 GEB917356 GNX917356 GXT917356 HHP917356 HRL917356 IBH917356 ILD917356 IUZ917356 JEV917356 JOR917356 JYN917356 KIJ917356 KSF917356 LCB917356 LLX917356 LVT917356 MFP917356 MPL917356 MZH917356 NJD917356 NSZ917356 OCV917356 OMR917356 OWN917356 PGJ917356 PQF917356 QAB917356 QJX917356 QTT917356 RDP917356 RNL917356 RXH917356 SHD917356 SQZ917356 TAV917356 TKR917356 TUN917356 UEJ917356 UOF917356 UYB917356 VHX917356 VRT917356 WBP917356 WLL917356 WVH917356 C982892 IV982892 SR982892 ACN982892 AMJ982892 AWF982892 BGB982892 BPX982892 BZT982892 CJP982892 CTL982892 DDH982892 DND982892 DWZ982892 EGV982892 EQR982892 FAN982892 FKJ982892 FUF982892 GEB982892 GNX982892 GXT982892 HHP982892 HRL982892 IBH982892 ILD982892 IUZ982892 JEV982892 JOR982892 JYN982892 KIJ982892 KSF982892 LCB982892 LLX982892 LVT982892 MFP982892 MPL982892 MZH982892 NJD982892 NSZ982892 OCV982892 OMR982892 OWN982892 PGJ982892 PQF982892 QAB982892 QJX982892 QTT982892 RDP982892 RNL982892 RXH982892 SHD982892 SQZ982892 TAV982892 TKR982892 TUN982892 UEJ982892 UOF982892 UYB982892 VHX982892 VRT982892 WBP98289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892 A65388 IS65388 SO65388 ACK65388 AMG65388 AWC65388 BFY65388 BPU65388 BZQ65388 CJM65388 CTI65388 DDE65388 DNA65388 DWW65388 EGS65388 EQO65388 FAK65388 FKG65388 FUC65388 GDY65388 GNU65388 GXQ65388 HHM65388 HRI65388 IBE65388 ILA65388 IUW65388 JES65388 JOO65388 JYK65388 KIG65388 KSC65388 LBY65388 LLU65388 LVQ65388 MFM65388 MPI65388 MZE65388 NJA65388 NSW65388 OCS65388 OMO65388 OWK65388 PGG65388 PQC65388 PZY65388 QJU65388 QTQ65388 RDM65388 RNI65388 RXE65388 SHA65388 SQW65388 TAS65388 TKO65388 TUK65388 UEG65388 UOC65388 UXY65388 VHU65388 VRQ65388 WBM65388 WLI65388 WVE65388 A130924 IS130924 SO130924 ACK130924 AMG130924 AWC130924 BFY130924 BPU130924 BZQ130924 CJM130924 CTI130924 DDE130924 DNA130924 DWW130924 EGS130924 EQO130924 FAK130924 FKG130924 FUC130924 GDY130924 GNU130924 GXQ130924 HHM130924 HRI130924 IBE130924 ILA130924 IUW130924 JES130924 JOO130924 JYK130924 KIG130924 KSC130924 LBY130924 LLU130924 LVQ130924 MFM130924 MPI130924 MZE130924 NJA130924 NSW130924 OCS130924 OMO130924 OWK130924 PGG130924 PQC130924 PZY130924 QJU130924 QTQ130924 RDM130924 RNI130924 RXE130924 SHA130924 SQW130924 TAS130924 TKO130924 TUK130924 UEG130924 UOC130924 UXY130924 VHU130924 VRQ130924 WBM130924 WLI130924 WVE130924 A196460 IS196460 SO196460 ACK196460 AMG196460 AWC196460 BFY196460 BPU196460 BZQ196460 CJM196460 CTI196460 DDE196460 DNA196460 DWW196460 EGS196460 EQO196460 FAK196460 FKG196460 FUC196460 GDY196460 GNU196460 GXQ196460 HHM196460 HRI196460 IBE196460 ILA196460 IUW196460 JES196460 JOO196460 JYK196460 KIG196460 KSC196460 LBY196460 LLU196460 LVQ196460 MFM196460 MPI196460 MZE196460 NJA196460 NSW196460 OCS196460 OMO196460 OWK196460 PGG196460 PQC196460 PZY196460 QJU196460 QTQ196460 RDM196460 RNI196460 RXE196460 SHA196460 SQW196460 TAS196460 TKO196460 TUK196460 UEG196460 UOC196460 UXY196460 VHU196460 VRQ196460 WBM196460 WLI196460 WVE196460 A261996 IS261996 SO261996 ACK261996 AMG261996 AWC261996 BFY261996 BPU261996 BZQ261996 CJM261996 CTI261996 DDE261996 DNA261996 DWW261996 EGS261996 EQO261996 FAK261996 FKG261996 FUC261996 GDY261996 GNU261996 GXQ261996 HHM261996 HRI261996 IBE261996 ILA261996 IUW261996 JES261996 JOO261996 JYK261996 KIG261996 KSC261996 LBY261996 LLU261996 LVQ261996 MFM261996 MPI261996 MZE261996 NJA261996 NSW261996 OCS261996 OMO261996 OWK261996 PGG261996 PQC261996 PZY261996 QJU261996 QTQ261996 RDM261996 RNI261996 RXE261996 SHA261996 SQW261996 TAS261996 TKO261996 TUK261996 UEG261996 UOC261996 UXY261996 VHU261996 VRQ261996 WBM261996 WLI261996 WVE261996 A327532 IS327532 SO327532 ACK327532 AMG327532 AWC327532 BFY327532 BPU327532 BZQ327532 CJM327532 CTI327532 DDE327532 DNA327532 DWW327532 EGS327532 EQO327532 FAK327532 FKG327532 FUC327532 GDY327532 GNU327532 GXQ327532 HHM327532 HRI327532 IBE327532 ILA327532 IUW327532 JES327532 JOO327532 JYK327532 KIG327532 KSC327532 LBY327532 LLU327532 LVQ327532 MFM327532 MPI327532 MZE327532 NJA327532 NSW327532 OCS327532 OMO327532 OWK327532 PGG327532 PQC327532 PZY327532 QJU327532 QTQ327532 RDM327532 RNI327532 RXE327532 SHA327532 SQW327532 TAS327532 TKO327532 TUK327532 UEG327532 UOC327532 UXY327532 VHU327532 VRQ327532 WBM327532 WLI327532 WVE327532 A393068 IS393068 SO393068 ACK393068 AMG393068 AWC393068 BFY393068 BPU393068 BZQ393068 CJM393068 CTI393068 DDE393068 DNA393068 DWW393068 EGS393068 EQO393068 FAK393068 FKG393068 FUC393068 GDY393068 GNU393068 GXQ393068 HHM393068 HRI393068 IBE393068 ILA393068 IUW393068 JES393068 JOO393068 JYK393068 KIG393068 KSC393068 LBY393068 LLU393068 LVQ393068 MFM393068 MPI393068 MZE393068 NJA393068 NSW393068 OCS393068 OMO393068 OWK393068 PGG393068 PQC393068 PZY393068 QJU393068 QTQ393068 RDM393068 RNI393068 RXE393068 SHA393068 SQW393068 TAS393068 TKO393068 TUK393068 UEG393068 UOC393068 UXY393068 VHU393068 VRQ393068 WBM393068 WLI393068 WVE393068 A458604 IS458604 SO458604 ACK458604 AMG458604 AWC458604 BFY458604 BPU458604 BZQ458604 CJM458604 CTI458604 DDE458604 DNA458604 DWW458604 EGS458604 EQO458604 FAK458604 FKG458604 FUC458604 GDY458604 GNU458604 GXQ458604 HHM458604 HRI458604 IBE458604 ILA458604 IUW458604 JES458604 JOO458604 JYK458604 KIG458604 KSC458604 LBY458604 LLU458604 LVQ458604 MFM458604 MPI458604 MZE458604 NJA458604 NSW458604 OCS458604 OMO458604 OWK458604 PGG458604 PQC458604 PZY458604 QJU458604 QTQ458604 RDM458604 RNI458604 RXE458604 SHA458604 SQW458604 TAS458604 TKO458604 TUK458604 UEG458604 UOC458604 UXY458604 VHU458604 VRQ458604 WBM458604 WLI458604 WVE458604 A524140 IS524140 SO524140 ACK524140 AMG524140 AWC524140 BFY524140 BPU524140 BZQ524140 CJM524140 CTI524140 DDE524140 DNA524140 DWW524140 EGS524140 EQO524140 FAK524140 FKG524140 FUC524140 GDY524140 GNU524140 GXQ524140 HHM524140 HRI524140 IBE524140 ILA524140 IUW524140 JES524140 JOO524140 JYK524140 KIG524140 KSC524140 LBY524140 LLU524140 LVQ524140 MFM524140 MPI524140 MZE524140 NJA524140 NSW524140 OCS524140 OMO524140 OWK524140 PGG524140 PQC524140 PZY524140 QJU524140 QTQ524140 RDM524140 RNI524140 RXE524140 SHA524140 SQW524140 TAS524140 TKO524140 TUK524140 UEG524140 UOC524140 UXY524140 VHU524140 VRQ524140 WBM524140 WLI524140 WVE524140 A589676 IS589676 SO589676 ACK589676 AMG589676 AWC589676 BFY589676 BPU589676 BZQ589676 CJM589676 CTI589676 DDE589676 DNA589676 DWW589676 EGS589676 EQO589676 FAK589676 FKG589676 FUC589676 GDY589676 GNU589676 GXQ589676 HHM589676 HRI589676 IBE589676 ILA589676 IUW589676 JES589676 JOO589676 JYK589676 KIG589676 KSC589676 LBY589676 LLU589676 LVQ589676 MFM589676 MPI589676 MZE589676 NJA589676 NSW589676 OCS589676 OMO589676 OWK589676 PGG589676 PQC589676 PZY589676 QJU589676 QTQ589676 RDM589676 RNI589676 RXE589676 SHA589676 SQW589676 TAS589676 TKO589676 TUK589676 UEG589676 UOC589676 UXY589676 VHU589676 VRQ589676 WBM589676 WLI589676 WVE589676 A655212 IS655212 SO655212 ACK655212 AMG655212 AWC655212 BFY655212 BPU655212 BZQ655212 CJM655212 CTI655212 DDE655212 DNA655212 DWW655212 EGS655212 EQO655212 FAK655212 FKG655212 FUC655212 GDY655212 GNU655212 GXQ655212 HHM655212 HRI655212 IBE655212 ILA655212 IUW655212 JES655212 JOO655212 JYK655212 KIG655212 KSC655212 LBY655212 LLU655212 LVQ655212 MFM655212 MPI655212 MZE655212 NJA655212 NSW655212 OCS655212 OMO655212 OWK655212 PGG655212 PQC655212 PZY655212 QJU655212 QTQ655212 RDM655212 RNI655212 RXE655212 SHA655212 SQW655212 TAS655212 TKO655212 TUK655212 UEG655212 UOC655212 UXY655212 VHU655212 VRQ655212 WBM655212 WLI655212 WVE655212 A720748 IS720748 SO720748 ACK720748 AMG720748 AWC720748 BFY720748 BPU720748 BZQ720748 CJM720748 CTI720748 DDE720748 DNA720748 DWW720748 EGS720748 EQO720748 FAK720748 FKG720748 FUC720748 GDY720748 GNU720748 GXQ720748 HHM720748 HRI720748 IBE720748 ILA720748 IUW720748 JES720748 JOO720748 JYK720748 KIG720748 KSC720748 LBY720748 LLU720748 LVQ720748 MFM720748 MPI720748 MZE720748 NJA720748 NSW720748 OCS720748 OMO720748 OWK720748 PGG720748 PQC720748 PZY720748 QJU720748 QTQ720748 RDM720748 RNI720748 RXE720748 SHA720748 SQW720748 TAS720748 TKO720748 TUK720748 UEG720748 UOC720748 UXY720748 VHU720748 VRQ720748 WBM720748 WLI720748 WVE720748 A786284 IS786284 SO786284 ACK786284 AMG786284 AWC786284 BFY786284 BPU786284 BZQ786284 CJM786284 CTI786284 DDE786284 DNA786284 DWW786284 EGS786284 EQO786284 FAK786284 FKG786284 FUC786284 GDY786284 GNU786284 GXQ786284 HHM786284 HRI786284 IBE786284 ILA786284 IUW786284 JES786284 JOO786284 JYK786284 KIG786284 KSC786284 LBY786284 LLU786284 LVQ786284 MFM786284 MPI786284 MZE786284 NJA786284 NSW786284 OCS786284 OMO786284 OWK786284 PGG786284 PQC786284 PZY786284 QJU786284 QTQ786284 RDM786284 RNI786284 RXE786284 SHA786284 SQW786284 TAS786284 TKO786284 TUK786284 UEG786284 UOC786284 UXY786284 VHU786284 VRQ786284 WBM786284 WLI786284 WVE786284 A851820 IS851820 SO851820 ACK851820 AMG851820 AWC851820 BFY851820 BPU851820 BZQ851820 CJM851820 CTI851820 DDE851820 DNA851820 DWW851820 EGS851820 EQO851820 FAK851820 FKG851820 FUC851820 GDY851820 GNU851820 GXQ851820 HHM851820 HRI851820 IBE851820 ILA851820 IUW851820 JES851820 JOO851820 JYK851820 KIG851820 KSC851820 LBY851820 LLU851820 LVQ851820 MFM851820 MPI851820 MZE851820 NJA851820 NSW851820 OCS851820 OMO851820 OWK851820 PGG851820 PQC851820 PZY851820 QJU851820 QTQ851820 RDM851820 RNI851820 RXE851820 SHA851820 SQW851820 TAS851820 TKO851820 TUK851820 UEG851820 UOC851820 UXY851820 VHU851820 VRQ851820 WBM851820 WLI851820 WVE851820 A917356 IS917356 SO917356 ACK917356 AMG917356 AWC917356 BFY917356 BPU917356 BZQ917356 CJM917356 CTI917356 DDE917356 DNA917356 DWW917356 EGS917356 EQO917356 FAK917356 FKG917356 FUC917356 GDY917356 GNU917356 GXQ917356 HHM917356 HRI917356 IBE917356 ILA917356 IUW917356 JES917356 JOO917356 JYK917356 KIG917356 KSC917356 LBY917356 LLU917356 LVQ917356 MFM917356 MPI917356 MZE917356 NJA917356 NSW917356 OCS917356 OMO917356 OWK917356 PGG917356 PQC917356 PZY917356 QJU917356 QTQ917356 RDM917356 RNI917356 RXE917356 SHA917356 SQW917356 TAS917356 TKO917356 TUK917356 UEG917356 UOC917356 UXY917356 VHU917356 VRQ917356 WBM917356 WLI917356 WVE917356 A982892 IS982892 SO982892 ACK982892 AMG982892 AWC982892 BFY982892 BPU982892 BZQ982892 CJM982892 CTI982892 DDE982892 DNA982892 DWW982892 EGS982892 EQO982892 FAK982892 FKG982892 FUC982892 GDY982892 GNU982892 GXQ982892 HHM982892 HRI982892 IBE982892 ILA982892 IUW982892 JES982892 JOO982892 JYK982892 KIG982892 KSC982892 LBY982892 LLU982892 LVQ982892 MFM982892 MPI982892 MZE982892 NJA982892 NSW982892 OCS982892 OMO982892 OWK982892 PGG982892 PQC982892 PZY982892 QJU982892 QTQ982892 RDM982892 RNI982892 RXE982892 SHA982892 SQW982892 TAS982892 TKO982892 TUK982892 UEG982892 UOC982892 UXY982892 VHU982892 VRQ982892 WBM982892 WLI98289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B26" sqref="B26"/>
    </sheetView>
  </sheetViews>
  <sheetFormatPr baseColWidth="10" defaultRowHeight="15.75" x14ac:dyDescent="0.25"/>
  <cols>
    <col min="1" max="1" width="24.85546875" style="117" customWidth="1"/>
    <col min="2" max="2" width="55.5703125" style="117" customWidth="1"/>
    <col min="3" max="3" width="41.28515625" style="117" customWidth="1"/>
    <col min="4" max="4" width="29.42578125" style="117" customWidth="1"/>
    <col min="5" max="5" width="29.140625" style="117" customWidth="1"/>
    <col min="6" max="16384" width="11.42578125" style="72"/>
  </cols>
  <sheetData>
    <row r="1" spans="1:5" x14ac:dyDescent="0.25">
      <c r="A1" s="240" t="s">
        <v>87</v>
      </c>
      <c r="B1" s="241"/>
      <c r="C1" s="241"/>
      <c r="D1" s="241"/>
      <c r="E1" s="94"/>
    </row>
    <row r="2" spans="1:5" ht="27.75" customHeight="1" x14ac:dyDescent="0.25">
      <c r="A2" s="95"/>
      <c r="B2" s="242" t="s">
        <v>73</v>
      </c>
      <c r="C2" s="242"/>
      <c r="D2" s="242"/>
      <c r="E2" s="96"/>
    </row>
    <row r="3" spans="1:5" ht="21" customHeight="1" x14ac:dyDescent="0.25">
      <c r="A3" s="97"/>
      <c r="B3" s="242" t="s">
        <v>139</v>
      </c>
      <c r="C3" s="242"/>
      <c r="D3" s="242"/>
      <c r="E3" s="98"/>
    </row>
    <row r="4" spans="1:5" thickBot="1" x14ac:dyDescent="0.3">
      <c r="A4" s="99"/>
      <c r="B4" s="100"/>
      <c r="C4" s="100"/>
      <c r="D4" s="100"/>
      <c r="E4" s="101"/>
    </row>
    <row r="5" spans="1:5" ht="45" customHeight="1" thickBot="1" x14ac:dyDescent="0.3">
      <c r="A5" s="99"/>
      <c r="B5" s="102" t="s">
        <v>74</v>
      </c>
      <c r="C5" s="243" t="s">
        <v>189</v>
      </c>
      <c r="D5" s="244"/>
      <c r="E5" s="101"/>
    </row>
    <row r="6" spans="1:5" ht="27.75" customHeight="1" thickBot="1" x14ac:dyDescent="0.3">
      <c r="A6" s="99"/>
      <c r="B6" s="122" t="s">
        <v>75</v>
      </c>
      <c r="C6" s="245" t="s">
        <v>190</v>
      </c>
      <c r="D6" s="246"/>
      <c r="E6" s="101"/>
    </row>
    <row r="7" spans="1:5" ht="29.25" customHeight="1" thickBot="1" x14ac:dyDescent="0.3">
      <c r="A7" s="99"/>
      <c r="B7" s="122" t="s">
        <v>140</v>
      </c>
      <c r="C7" s="249" t="s">
        <v>141</v>
      </c>
      <c r="D7" s="250"/>
      <c r="E7" s="101"/>
    </row>
    <row r="8" spans="1:5" ht="16.5" thickBot="1" x14ac:dyDescent="0.3">
      <c r="A8" s="99"/>
      <c r="B8" s="123">
        <v>4</v>
      </c>
      <c r="C8" s="247">
        <v>5582954376</v>
      </c>
      <c r="D8" s="248"/>
      <c r="E8" s="101"/>
    </row>
    <row r="9" spans="1:5" ht="23.25" customHeight="1" thickBot="1" x14ac:dyDescent="0.3">
      <c r="A9" s="99"/>
      <c r="B9" s="123">
        <v>6</v>
      </c>
      <c r="C9" s="247">
        <v>5690565725</v>
      </c>
      <c r="D9" s="248"/>
      <c r="E9" s="101"/>
    </row>
    <row r="10" spans="1:5" ht="26.25" customHeight="1" thickBot="1" x14ac:dyDescent="0.3">
      <c r="A10" s="99"/>
      <c r="B10" s="123">
        <v>7</v>
      </c>
      <c r="C10" s="247">
        <v>958520979</v>
      </c>
      <c r="D10" s="248"/>
      <c r="E10" s="101"/>
    </row>
    <row r="11" spans="1:5" ht="21.75" customHeight="1" thickBot="1" x14ac:dyDescent="0.3">
      <c r="A11" s="99"/>
      <c r="B11" s="123">
        <v>21</v>
      </c>
      <c r="C11" s="136"/>
      <c r="D11" s="137">
        <v>666161639</v>
      </c>
      <c r="E11" s="101"/>
    </row>
    <row r="12" spans="1:5" ht="16.5" thickBot="1" x14ac:dyDescent="0.3">
      <c r="A12" s="99"/>
      <c r="B12" s="123">
        <v>22</v>
      </c>
      <c r="C12" s="136"/>
      <c r="D12" s="137">
        <v>2691794209</v>
      </c>
      <c r="E12" s="101"/>
    </row>
    <row r="13" spans="1:5" ht="26.25" customHeight="1" thickBot="1" x14ac:dyDescent="0.3">
      <c r="A13" s="99"/>
      <c r="B13" s="123">
        <v>24</v>
      </c>
      <c r="C13" s="136"/>
      <c r="D13" s="137">
        <v>2338874720</v>
      </c>
      <c r="E13" s="101"/>
    </row>
    <row r="14" spans="1:5" ht="32.25" thickBot="1" x14ac:dyDescent="0.3">
      <c r="A14" s="99"/>
      <c r="B14" s="124" t="s">
        <v>142</v>
      </c>
      <c r="C14" s="247">
        <f>SUM(C8:D13)</f>
        <v>17928871648</v>
      </c>
      <c r="D14" s="248"/>
      <c r="E14" s="101"/>
    </row>
    <row r="15" spans="1:5" ht="48" thickBot="1" x14ac:dyDescent="0.3">
      <c r="A15" s="99"/>
      <c r="B15" s="124" t="s">
        <v>143</v>
      </c>
      <c r="C15" s="247">
        <f>+C14/616000</f>
        <v>29105.311116883116</v>
      </c>
      <c r="D15" s="248"/>
      <c r="E15" s="101"/>
    </row>
    <row r="16" spans="1:5" ht="27" customHeight="1" x14ac:dyDescent="0.25">
      <c r="A16" s="99"/>
      <c r="B16" s="100"/>
      <c r="C16" s="103"/>
      <c r="D16" s="104"/>
      <c r="E16" s="101"/>
    </row>
    <row r="17" spans="1:6" ht="28.5" customHeight="1" thickBot="1" x14ac:dyDescent="0.3">
      <c r="A17" s="99"/>
      <c r="B17" s="100" t="s">
        <v>144</v>
      </c>
      <c r="C17" s="103"/>
      <c r="D17" s="104"/>
      <c r="E17" s="101"/>
    </row>
    <row r="18" spans="1:6" ht="15" x14ac:dyDescent="0.25">
      <c r="A18" s="99"/>
      <c r="B18" s="105" t="s">
        <v>76</v>
      </c>
      <c r="C18" s="106">
        <v>19853214507</v>
      </c>
      <c r="D18" s="107"/>
      <c r="E18" s="101"/>
    </row>
    <row r="19" spans="1:6" ht="27" customHeight="1" x14ac:dyDescent="0.25">
      <c r="A19" s="99"/>
      <c r="B19" s="99" t="s">
        <v>77</v>
      </c>
      <c r="C19" s="108">
        <v>22623979918</v>
      </c>
      <c r="D19" s="101"/>
      <c r="E19" s="101"/>
    </row>
    <row r="20" spans="1:6" ht="27" customHeight="1" x14ac:dyDescent="0.25">
      <c r="A20" s="99"/>
      <c r="B20" s="99" t="s">
        <v>78</v>
      </c>
      <c r="C20" s="108">
        <v>4624892888</v>
      </c>
      <c r="D20" s="101"/>
      <c r="E20" s="101"/>
    </row>
    <row r="21" spans="1:6" thickBot="1" x14ac:dyDescent="0.3">
      <c r="A21" s="99"/>
      <c r="B21" s="109" t="s">
        <v>79</v>
      </c>
      <c r="C21" s="110">
        <v>4624892888</v>
      </c>
      <c r="D21" s="111"/>
      <c r="E21" s="101"/>
    </row>
    <row r="22" spans="1:6" ht="16.5" thickBot="1" x14ac:dyDescent="0.3">
      <c r="A22" s="99"/>
      <c r="B22" s="237" t="s">
        <v>80</v>
      </c>
      <c r="C22" s="238"/>
      <c r="D22" s="239"/>
      <c r="E22" s="101"/>
    </row>
    <row r="23" spans="1:6" ht="16.5" thickBot="1" x14ac:dyDescent="0.3">
      <c r="A23" s="99"/>
      <c r="B23" s="237" t="s">
        <v>81</v>
      </c>
      <c r="C23" s="238"/>
      <c r="D23" s="239"/>
      <c r="E23" s="101"/>
    </row>
    <row r="24" spans="1:6" x14ac:dyDescent="0.25">
      <c r="A24" s="99"/>
      <c r="B24" s="112" t="s">
        <v>145</v>
      </c>
      <c r="C24" s="146">
        <f>+C18/C20</f>
        <v>4.292686336263535</v>
      </c>
      <c r="D24" s="104" t="s">
        <v>191</v>
      </c>
      <c r="E24" s="116"/>
    </row>
    <row r="25" spans="1:6" ht="16.5" thickBot="1" x14ac:dyDescent="0.3">
      <c r="A25" s="99"/>
      <c r="B25" s="135" t="s">
        <v>82</v>
      </c>
      <c r="C25" s="147">
        <f>+C21/C19</f>
        <v>0.20442437204960393</v>
      </c>
      <c r="D25" s="113" t="s">
        <v>191</v>
      </c>
      <c r="E25" s="259"/>
      <c r="F25" s="258"/>
    </row>
    <row r="26" spans="1:6" ht="16.5" thickBot="1" x14ac:dyDescent="0.3">
      <c r="A26" s="99"/>
      <c r="B26" s="114"/>
      <c r="C26" s="115"/>
      <c r="D26" s="100"/>
      <c r="E26" s="259"/>
      <c r="F26" s="258"/>
    </row>
    <row r="27" spans="1:6" ht="16.5" thickBot="1" x14ac:dyDescent="0.3">
      <c r="A27" s="251"/>
      <c r="B27" s="252" t="s">
        <v>83</v>
      </c>
      <c r="C27" s="254" t="s">
        <v>192</v>
      </c>
      <c r="D27" s="255"/>
      <c r="E27" s="111"/>
      <c r="F27" s="93"/>
    </row>
    <row r="28" spans="1:6" ht="16.5" thickBot="1" x14ac:dyDescent="0.3">
      <c r="A28" s="251"/>
      <c r="B28" s="253"/>
      <c r="C28" s="256" t="s">
        <v>84</v>
      </c>
      <c r="D28" s="257"/>
    </row>
  </sheetData>
  <sheetProtection algorithmName="SHA-512" hashValue="kPQupiD1/tX0rKIoLTRjLqfWUZnnDOAQDRP4a1C7eydjBqRZkbFObQiaENtk9R82SoBUnlpls+elGkVUK5pmhA==" saltValue="p4VxxSyrVC7VQfhK18cwVQ==" spinCount="100000" sheet="1" objects="1" scenarios="1"/>
  <mergeCells count="19">
    <mergeCell ref="A27:A28"/>
    <mergeCell ref="B27:B28"/>
    <mergeCell ref="C27:D27"/>
    <mergeCell ref="C28:D28"/>
    <mergeCell ref="F25:F26"/>
    <mergeCell ref="E25:E26"/>
    <mergeCell ref="B22:D22"/>
    <mergeCell ref="B23:D23"/>
    <mergeCell ref="A1:D1"/>
    <mergeCell ref="B2:D2"/>
    <mergeCell ref="B3:D3"/>
    <mergeCell ref="C5:D5"/>
    <mergeCell ref="C6:D6"/>
    <mergeCell ref="C8:D8"/>
    <mergeCell ref="C7:D7"/>
    <mergeCell ref="C9:D9"/>
    <mergeCell ref="C10:D10"/>
    <mergeCell ref="C14:D14"/>
    <mergeCell ref="C15:D15"/>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2014-12-03T19:37:55Z</dcterms:modified>
</cp:coreProperties>
</file>